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70"/>
  </bookViews>
  <sheets>
    <sheet name="label" sheetId="6" r:id="rId1"/>
    <sheet name="date" sheetId="2" r:id="rId2"/>
    <sheet name="jan" sheetId="7" r:id="rId3"/>
  </sheets>
  <definedNames>
    <definedName name="_xlnm._FilterDatabase" localSheetId="0" hidden="1">label!$A$5:$H$46</definedName>
    <definedName name="_xlnm.Print_Area" localSheetId="0">label!$B$6:$H$46</definedName>
  </definedNames>
  <calcPr calcId="125725"/>
</workbook>
</file>

<file path=xl/calcChain.xml><?xml version="1.0" encoding="utf-8"?>
<calcChain xmlns="http://schemas.openxmlformats.org/spreadsheetml/2006/main">
  <c r="F4" i="2"/>
  <c r="D4"/>
  <c r="G46" i="6"/>
  <c r="E46"/>
  <c r="C46"/>
  <c r="G45"/>
  <c r="E45"/>
  <c r="C45"/>
  <c r="G43"/>
  <c r="E43"/>
  <c r="C43"/>
  <c r="G42"/>
  <c r="E42"/>
  <c r="C42"/>
  <c r="G41"/>
  <c r="E41"/>
  <c r="C41"/>
  <c r="G39"/>
  <c r="E39"/>
  <c r="C39"/>
  <c r="G38"/>
  <c r="E38"/>
  <c r="C38"/>
  <c r="G37"/>
  <c r="E37"/>
  <c r="C37"/>
  <c r="G35"/>
  <c r="E35"/>
  <c r="C35"/>
  <c r="G34"/>
  <c r="E34"/>
  <c r="C34"/>
  <c r="G33"/>
  <c r="E33"/>
  <c r="C33"/>
  <c r="G31"/>
  <c r="E31"/>
  <c r="C31"/>
  <c r="G30"/>
  <c r="E30"/>
  <c r="C30"/>
  <c r="G29"/>
  <c r="E29"/>
  <c r="C29"/>
  <c r="G27"/>
  <c r="E27"/>
  <c r="C27"/>
  <c r="G26"/>
  <c r="E26"/>
  <c r="C26"/>
  <c r="G25"/>
  <c r="E25"/>
  <c r="C25"/>
  <c r="G23"/>
  <c r="E23"/>
  <c r="C23"/>
  <c r="G22"/>
  <c r="E22"/>
  <c r="C22"/>
  <c r="G21"/>
  <c r="E21"/>
  <c r="C21"/>
  <c r="G19"/>
  <c r="E19"/>
  <c r="C19"/>
  <c r="G18"/>
  <c r="E18"/>
  <c r="C18"/>
  <c r="G17"/>
  <c r="E17"/>
  <c r="C17"/>
  <c r="G15"/>
  <c r="E15"/>
  <c r="C15"/>
  <c r="G14"/>
  <c r="E14"/>
  <c r="C14"/>
  <c r="G13"/>
  <c r="E13"/>
  <c r="C13"/>
  <c r="G11"/>
  <c r="E11"/>
  <c r="C11"/>
  <c r="G10"/>
  <c r="E10"/>
  <c r="G7"/>
  <c r="E7"/>
  <c r="M12" i="2"/>
  <c r="L12"/>
  <c r="K12"/>
  <c r="J12"/>
  <c r="I12"/>
  <c r="H12"/>
  <c r="G12"/>
  <c r="F12"/>
  <c r="E12"/>
  <c r="D12"/>
  <c r="C12"/>
  <c r="B12"/>
  <c r="A12"/>
  <c r="M11"/>
  <c r="L11"/>
  <c r="Y11" s="1"/>
  <c r="K11"/>
  <c r="J11"/>
  <c r="I11"/>
  <c r="V11" s="1"/>
  <c r="H11"/>
  <c r="U11" s="1"/>
  <c r="G11"/>
  <c r="F11"/>
  <c r="E11"/>
  <c r="R11" s="1"/>
  <c r="D11"/>
  <c r="Q11" s="1"/>
  <c r="C11"/>
  <c r="B11"/>
  <c r="A11"/>
  <c r="M10"/>
  <c r="L10"/>
  <c r="K10"/>
  <c r="J10"/>
  <c r="I10"/>
  <c r="H10"/>
  <c r="G10"/>
  <c r="F10"/>
  <c r="E10"/>
  <c r="D10"/>
  <c r="C10"/>
  <c r="B10"/>
  <c r="A10"/>
  <c r="M9"/>
  <c r="L9"/>
  <c r="K9"/>
  <c r="X9" s="1"/>
  <c r="J9"/>
  <c r="W9" s="1"/>
  <c r="I9"/>
  <c r="H9"/>
  <c r="G9"/>
  <c r="T9" s="1"/>
  <c r="F9"/>
  <c r="S9" s="1"/>
  <c r="E9"/>
  <c r="D9"/>
  <c r="C9"/>
  <c r="P9" s="1"/>
  <c r="B9"/>
  <c r="O9" s="1"/>
  <c r="A9"/>
  <c r="M8"/>
  <c r="L8"/>
  <c r="K8"/>
  <c r="J8"/>
  <c r="I8"/>
  <c r="H8"/>
  <c r="G8"/>
  <c r="F8"/>
  <c r="E8"/>
  <c r="D8"/>
  <c r="C8"/>
  <c r="B8"/>
  <c r="A8"/>
  <c r="M7"/>
  <c r="L7"/>
  <c r="Y7" s="1"/>
  <c r="K7"/>
  <c r="J7"/>
  <c r="I7"/>
  <c r="V7" s="1"/>
  <c r="H7"/>
  <c r="U7" s="1"/>
  <c r="G7"/>
  <c r="F7"/>
  <c r="E7"/>
  <c r="R7" s="1"/>
  <c r="D7"/>
  <c r="Q7" s="1"/>
  <c r="C7"/>
  <c r="B7"/>
  <c r="A7"/>
  <c r="M6"/>
  <c r="L6"/>
  <c r="K6"/>
  <c r="J6"/>
  <c r="I6"/>
  <c r="H6"/>
  <c r="G6"/>
  <c r="F6"/>
  <c r="E6"/>
  <c r="D6"/>
  <c r="C6"/>
  <c r="B6"/>
  <c r="A6"/>
  <c r="M5"/>
  <c r="L5"/>
  <c r="K5"/>
  <c r="X5" s="1"/>
  <c r="J5"/>
  <c r="W5" s="1"/>
  <c r="I5"/>
  <c r="H5"/>
  <c r="G5"/>
  <c r="T5" s="1"/>
  <c r="F5"/>
  <c r="S5" s="1"/>
  <c r="E5"/>
  <c r="D5"/>
  <c r="C5"/>
  <c r="P5" s="1"/>
  <c r="B5"/>
  <c r="O5" s="1"/>
  <c r="A5"/>
  <c r="M4"/>
  <c r="L4"/>
  <c r="K4"/>
  <c r="J4"/>
  <c r="I4"/>
  <c r="H4"/>
  <c r="G4"/>
  <c r="T4" s="1"/>
  <c r="E4"/>
  <c r="R4" s="1"/>
  <c r="C4"/>
  <c r="B4"/>
  <c r="A4"/>
  <c r="M3"/>
  <c r="Z3" s="1"/>
  <c r="L3"/>
  <c r="Y3" s="1"/>
  <c r="K3"/>
  <c r="X3" s="1"/>
  <c r="J3"/>
  <c r="I3"/>
  <c r="V3" s="1"/>
  <c r="H3"/>
  <c r="G3"/>
  <c r="T3" s="1"/>
  <c r="F3"/>
  <c r="E3"/>
  <c r="R3" s="1"/>
  <c r="D3"/>
  <c r="Q3" s="1"/>
  <c r="C3"/>
  <c r="P3" s="1"/>
  <c r="B3"/>
  <c r="A3"/>
  <c r="C10" i="6"/>
  <c r="C7"/>
  <c r="G9"/>
  <c r="E9"/>
  <c r="C9"/>
  <c r="Y12" i="2"/>
  <c r="X12"/>
  <c r="W12"/>
  <c r="V12"/>
  <c r="U12"/>
  <c r="T12"/>
  <c r="S12"/>
  <c r="R12"/>
  <c r="Q12"/>
  <c r="P12"/>
  <c r="O12"/>
  <c r="X11"/>
  <c r="W11"/>
  <c r="T11"/>
  <c r="S11"/>
  <c r="P11"/>
  <c r="O11"/>
  <c r="Y10"/>
  <c r="X10"/>
  <c r="W10"/>
  <c r="V10"/>
  <c r="U10"/>
  <c r="T10"/>
  <c r="S10"/>
  <c r="R10"/>
  <c r="Q10"/>
  <c r="P10"/>
  <c r="O10"/>
  <c r="Y9"/>
  <c r="V9"/>
  <c r="U9"/>
  <c r="R9"/>
  <c r="Q9"/>
  <c r="Y8"/>
  <c r="X8"/>
  <c r="W8"/>
  <c r="V8"/>
  <c r="U8"/>
  <c r="T8"/>
  <c r="S8"/>
  <c r="R8"/>
  <c r="Q8"/>
  <c r="P8"/>
  <c r="O8"/>
  <c r="X7"/>
  <c r="W7"/>
  <c r="T7"/>
  <c r="S7"/>
  <c r="P7"/>
  <c r="O7"/>
  <c r="Y6"/>
  <c r="X6"/>
  <c r="W6"/>
  <c r="V6"/>
  <c r="U6"/>
  <c r="T6"/>
  <c r="S6"/>
  <c r="R6"/>
  <c r="Q6"/>
  <c r="P6"/>
  <c r="O6"/>
  <c r="Y5"/>
  <c r="V5"/>
  <c r="U5"/>
  <c r="R5"/>
  <c r="Q5"/>
  <c r="Y4"/>
  <c r="X4"/>
  <c r="W4"/>
  <c r="V4"/>
  <c r="U4"/>
  <c r="S4"/>
  <c r="Q4"/>
  <c r="P4"/>
  <c r="O4"/>
  <c r="W3"/>
  <c r="U3"/>
  <c r="S3"/>
  <c r="O3"/>
  <c r="AB3" l="1"/>
  <c r="G16" i="6"/>
  <c r="G24"/>
  <c r="G32"/>
  <c r="G40"/>
  <c r="C40"/>
  <c r="C24"/>
  <c r="G8"/>
  <c r="E16"/>
  <c r="E24"/>
  <c r="E32"/>
  <c r="E40"/>
  <c r="C44"/>
  <c r="C28"/>
  <c r="C12"/>
  <c r="G12"/>
  <c r="G20"/>
  <c r="G28"/>
  <c r="G36"/>
  <c r="G44"/>
  <c r="C32"/>
  <c r="C16"/>
  <c r="C8"/>
  <c r="E12"/>
  <c r="E20"/>
  <c r="E28"/>
  <c r="E36"/>
  <c r="E44"/>
  <c r="C36"/>
  <c r="C20"/>
  <c r="E8"/>
  <c r="Z10" i="2"/>
  <c r="AB10" s="1"/>
  <c r="Z4"/>
  <c r="Z11"/>
  <c r="AB11" s="1"/>
  <c r="Z6"/>
  <c r="AB6" s="1"/>
  <c r="Z5"/>
  <c r="AB5" s="1"/>
  <c r="Z7"/>
  <c r="AB7" s="1"/>
  <c r="Z9"/>
  <c r="AB9" s="1"/>
  <c r="Z8" l="1"/>
  <c r="AB8" s="1"/>
  <c r="Z12"/>
  <c r="AB12" s="1"/>
  <c r="AB4"/>
</calcChain>
</file>

<file path=xl/sharedStrings.xml><?xml version="1.0" encoding="utf-8"?>
<sst xmlns="http://schemas.openxmlformats.org/spreadsheetml/2006/main" count="85" uniqueCount="47">
  <si>
    <t>Y</t>
    <phoneticPr fontId="2"/>
  </si>
  <si>
    <t>9</t>
    <phoneticPr fontId="2"/>
  </si>
  <si>
    <t>I</t>
    <phoneticPr fontId="2"/>
  </si>
  <si>
    <t>X</t>
    <phoneticPr fontId="2"/>
  </si>
  <si>
    <t>8</t>
    <phoneticPr fontId="2"/>
  </si>
  <si>
    <t>H</t>
    <phoneticPr fontId="2"/>
  </si>
  <si>
    <t>W</t>
    <phoneticPr fontId="2"/>
  </si>
  <si>
    <t>7</t>
    <phoneticPr fontId="2"/>
  </si>
  <si>
    <t>G</t>
    <phoneticPr fontId="2"/>
  </si>
  <si>
    <t>V</t>
    <phoneticPr fontId="2"/>
  </si>
  <si>
    <t>6</t>
    <phoneticPr fontId="2"/>
  </si>
  <si>
    <t>F</t>
    <phoneticPr fontId="2"/>
  </si>
  <si>
    <t>U</t>
    <phoneticPr fontId="2"/>
  </si>
  <si>
    <t>5</t>
    <phoneticPr fontId="2"/>
  </si>
  <si>
    <t>E</t>
    <phoneticPr fontId="2"/>
  </si>
  <si>
    <t>T</t>
    <phoneticPr fontId="2"/>
  </si>
  <si>
    <t>4</t>
    <phoneticPr fontId="2"/>
  </si>
  <si>
    <t>D</t>
    <phoneticPr fontId="2"/>
  </si>
  <si>
    <t>S</t>
    <phoneticPr fontId="2"/>
  </si>
  <si>
    <t>3</t>
    <phoneticPr fontId="2"/>
  </si>
  <si>
    <t>C</t>
    <phoneticPr fontId="2"/>
  </si>
  <si>
    <t>R</t>
    <phoneticPr fontId="2"/>
  </si>
  <si>
    <t>2</t>
    <phoneticPr fontId="2"/>
  </si>
  <si>
    <t>B</t>
    <phoneticPr fontId="2"/>
  </si>
  <si>
    <t>Q</t>
    <phoneticPr fontId="2"/>
  </si>
  <si>
    <t>1</t>
    <phoneticPr fontId="2"/>
  </si>
  <si>
    <t>A</t>
    <phoneticPr fontId="2"/>
  </si>
  <si>
    <t>P</t>
    <phoneticPr fontId="2"/>
  </si>
  <si>
    <t>0</t>
    <phoneticPr fontId="2"/>
  </si>
  <si>
    <t>@</t>
    <phoneticPr fontId="2"/>
  </si>
  <si>
    <t>型番：123456</t>
    <rPh sb="0" eb="2">
      <t>カタバン</t>
    </rPh>
    <phoneticPr fontId="2"/>
  </si>
  <si>
    <t>アイテム名</t>
    <rPh sb="4" eb="5">
      <t>メイ</t>
    </rPh>
    <phoneticPr fontId="2"/>
  </si>
  <si>
    <t>bar</t>
    <phoneticPr fontId="2"/>
  </si>
  <si>
    <t>code</t>
    <phoneticPr fontId="2"/>
  </si>
  <si>
    <t>header</t>
    <phoneticPr fontId="2"/>
  </si>
  <si>
    <t>行</t>
    <rPh sb="0" eb="1">
      <t>ギョウ</t>
    </rPh>
    <phoneticPr fontId="2"/>
  </si>
  <si>
    <t>３</t>
    <phoneticPr fontId="2"/>
  </si>
  <si>
    <t>５</t>
    <phoneticPr fontId="2"/>
  </si>
  <si>
    <t>７</t>
    <phoneticPr fontId="2"/>
  </si>
  <si>
    <t>↓ここに入力します</t>
    <rPh sb="4" eb="6">
      <t>ニュウリョク</t>
    </rPh>
    <phoneticPr fontId="2"/>
  </si>
  <si>
    <t>←（上段）入力欄</t>
    <rPh sb="2" eb="4">
      <t>ジョウダン</t>
    </rPh>
    <rPh sb="5" eb="7">
      <t>ニュウリョク</t>
    </rPh>
    <rPh sb="7" eb="8">
      <t>ラン</t>
    </rPh>
    <phoneticPr fontId="2"/>
  </si>
  <si>
    <t>←（下段）入力欄</t>
    <rPh sb="2" eb="4">
      <t>ゲダン</t>
    </rPh>
    <rPh sb="5" eb="7">
      <t>ニュウリョク</t>
    </rPh>
    <rPh sb="7" eb="8">
      <t>ラン</t>
    </rPh>
    <phoneticPr fontId="2"/>
  </si>
  <si>
    <t>←JANコード</t>
    <phoneticPr fontId="2"/>
  </si>
  <si>
    <t>before</t>
    <phoneticPr fontId="2"/>
  </si>
  <si>
    <t>after</t>
    <phoneticPr fontId="2"/>
  </si>
  <si>
    <t>code</t>
    <phoneticPr fontId="2"/>
  </si>
  <si>
    <t>head</t>
    <phoneticPr fontId="2"/>
  </si>
</sst>
</file>

<file path=xl/styles.xml><?xml version="1.0" encoding="utf-8"?>
<styleSheet xmlns="http://schemas.openxmlformats.org/spreadsheetml/2006/main">
  <numFmts count="3">
    <numFmt numFmtId="5" formatCode="&quot;¥&quot;#,##0;&quot;¥&quot;\-#,##0"/>
    <numFmt numFmtId="176" formatCode="0_);[Red]\(0\)"/>
    <numFmt numFmtId="177" formatCode="0000000000000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明朝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2"/>
      <name val="JAN TT"/>
      <family val="2"/>
    </font>
    <font>
      <sz val="11"/>
      <name val="ＭＳ Ｐゴシック"/>
      <family val="3"/>
      <charset val="128"/>
      <scheme val="minor"/>
    </font>
    <font>
      <sz val="5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7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50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176" fontId="0" fillId="0" borderId="0" xfId="0" quotePrefix="1" applyNumberFormat="1">
      <alignment vertical="center"/>
    </xf>
    <xf numFmtId="49" fontId="0" fillId="0" borderId="0" xfId="0" quotePrefix="1" applyNumberFormat="1">
      <alignment vertical="center"/>
    </xf>
    <xf numFmtId="0" fontId="0" fillId="0" borderId="0" xfId="0" quotePrefix="1" applyNumberFormat="1">
      <alignment vertical="center"/>
    </xf>
    <xf numFmtId="49" fontId="0" fillId="0" borderId="0" xfId="0" applyNumberFormat="1" applyFill="1">
      <alignment vertical="center"/>
    </xf>
    <xf numFmtId="0" fontId="6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/>
    </xf>
    <xf numFmtId="5" fontId="7" fillId="0" borderId="0" xfId="0" applyNumberFormat="1" applyFont="1" applyFill="1" applyBorder="1" applyAlignment="1">
      <alignment horizontal="right" vertical="top" shrinkToFit="1"/>
    </xf>
    <xf numFmtId="0" fontId="7" fillId="0" borderId="0" xfId="0" applyFont="1" applyFill="1" applyBorder="1" applyAlignment="1">
      <alignment horizontal="left" vertical="top" shrinkToFit="1"/>
    </xf>
    <xf numFmtId="0" fontId="9" fillId="0" borderId="0" xfId="0" applyFont="1" applyFill="1">
      <alignment vertical="center"/>
    </xf>
    <xf numFmtId="0" fontId="9" fillId="0" borderId="1" xfId="0" applyFont="1" applyFill="1" applyBorder="1" applyAlignment="1" applyProtection="1">
      <alignment horizontal="left" shrinkToFit="1"/>
      <protection locked="0"/>
    </xf>
    <xf numFmtId="5" fontId="9" fillId="0" borderId="3" xfId="1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Fill="1" applyBorder="1" applyAlignment="1" applyProtection="1">
      <alignment horizontal="left" shrinkToFit="1"/>
      <protection locked="0"/>
    </xf>
    <xf numFmtId="177" fontId="9" fillId="0" borderId="0" xfId="0" applyNumberFormat="1" applyFont="1" applyFill="1" applyBorder="1" applyAlignment="1" applyProtection="1">
      <alignment horizontal="center" shrinkToFit="1"/>
      <protection locked="0"/>
    </xf>
    <xf numFmtId="5" fontId="9" fillId="0" borderId="0" xfId="1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Fill="1" applyBorder="1">
      <alignment vertical="center"/>
    </xf>
    <xf numFmtId="0" fontId="9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horizontal="left" indent="1" shrinkToFit="1"/>
    </xf>
    <xf numFmtId="176" fontId="9" fillId="0" borderId="2" xfId="0" applyNumberFormat="1" applyFont="1" applyFill="1" applyBorder="1">
      <alignment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shrinkToFit="1"/>
    </xf>
    <xf numFmtId="176" fontId="11" fillId="0" borderId="0" xfId="0" quotePrefix="1" applyNumberFormat="1" applyFont="1" applyFill="1" applyBorder="1" applyAlignment="1">
      <alignment horizontal="center" vertical="top"/>
    </xf>
    <xf numFmtId="0" fontId="9" fillId="2" borderId="0" xfId="0" applyFont="1" applyFill="1" applyBorder="1">
      <alignment vertical="center"/>
    </xf>
    <xf numFmtId="49" fontId="9" fillId="2" borderId="0" xfId="0" applyNumberFormat="1" applyFont="1" applyFill="1" applyBorder="1" applyAlignment="1">
      <alignment horizontal="right" vertical="top" indent="2"/>
    </xf>
    <xf numFmtId="176" fontId="7" fillId="2" borderId="0" xfId="0" applyNumberFormat="1" applyFont="1" applyFill="1" applyBorder="1" applyAlignment="1">
      <alignment horizontal="left" indent="1"/>
    </xf>
    <xf numFmtId="176" fontId="9" fillId="0" borderId="0" xfId="0" applyNumberFormat="1" applyFont="1" applyFill="1" applyBorder="1" applyProtection="1">
      <alignment vertical="center"/>
      <protection locked="0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shrinkToFit="1"/>
    </xf>
    <xf numFmtId="0" fontId="12" fillId="0" borderId="0" xfId="0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 vertical="top"/>
    </xf>
    <xf numFmtId="176" fontId="9" fillId="0" borderId="0" xfId="0" applyNumberFormat="1" applyFont="1" applyFill="1" applyBorder="1" applyAlignment="1">
      <alignment horizontal="right" vertical="top" indent="1"/>
    </xf>
    <xf numFmtId="0" fontId="14" fillId="0" borderId="0" xfId="0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left" vertical="center"/>
    </xf>
    <xf numFmtId="176" fontId="14" fillId="0" borderId="0" xfId="0" applyNumberFormat="1" applyFont="1" applyFill="1" applyBorder="1" applyAlignment="1">
      <alignment horizontal="left"/>
    </xf>
    <xf numFmtId="0" fontId="14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left" vertical="center"/>
    </xf>
  </cellXfs>
  <cellStyles count="3">
    <cellStyle name="桁区切り" xfId="1" builtinId="6"/>
    <cellStyle name="標準" xfId="0" builtinId="0"/>
    <cellStyle name="標準 4" xfId="2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showGridLines="0" tabSelected="1" zoomScaleNormal="100" zoomScaleSheetLayoutView="130" workbookViewId="0">
      <selection activeCell="B3" sqref="B3"/>
    </sheetView>
  </sheetViews>
  <sheetFormatPr defaultRowHeight="13.5"/>
  <cols>
    <col min="1" max="1" width="7.875" style="12" bestFit="1" customWidth="1"/>
    <col min="2" max="2" width="10.75" style="12" customWidth="1"/>
    <col min="3" max="3" width="22.5" style="12" customWidth="1"/>
    <col min="4" max="4" width="4.75" style="12" customWidth="1"/>
    <col min="5" max="5" width="22.5" style="12" customWidth="1"/>
    <col min="6" max="6" width="4.75" style="12" customWidth="1"/>
    <col min="7" max="7" width="22.5" style="12" customWidth="1"/>
    <col min="8" max="8" width="10" style="12" customWidth="1"/>
    <col min="9" max="9" width="15.25" style="12" bestFit="1" customWidth="1"/>
    <col min="10" max="16384" width="9" style="12"/>
  </cols>
  <sheetData>
    <row r="1" spans="1:9" ht="14.25" thickBot="1">
      <c r="E1" s="38" t="s">
        <v>39</v>
      </c>
    </row>
    <row r="2" spans="1:9" ht="15" customHeight="1">
      <c r="A2" s="18"/>
      <c r="B2" s="18"/>
      <c r="C2" s="15"/>
      <c r="D2" s="19"/>
      <c r="E2" s="13" t="s">
        <v>30</v>
      </c>
      <c r="F2" s="35" t="s">
        <v>40</v>
      </c>
      <c r="G2" s="20"/>
      <c r="H2" s="19"/>
    </row>
    <row r="3" spans="1:9" ht="15" customHeight="1">
      <c r="A3" s="18"/>
      <c r="B3" s="18"/>
      <c r="C3" s="16"/>
      <c r="D3" s="18"/>
      <c r="E3" s="21">
        <v>1234567890128</v>
      </c>
      <c r="F3" s="36" t="s">
        <v>42</v>
      </c>
      <c r="G3" s="23"/>
      <c r="H3" s="22"/>
    </row>
    <row r="4" spans="1:9" ht="15" customHeight="1" thickBot="1">
      <c r="A4" s="18"/>
      <c r="B4" s="18"/>
      <c r="C4" s="17"/>
      <c r="D4" s="24"/>
      <c r="E4" s="14" t="s">
        <v>31</v>
      </c>
      <c r="F4" s="37" t="s">
        <v>41</v>
      </c>
      <c r="G4" s="25"/>
      <c r="H4" s="24"/>
    </row>
    <row r="5" spans="1:9" ht="15" customHeight="1">
      <c r="A5" s="26" t="s">
        <v>35</v>
      </c>
      <c r="B5" s="26">
        <v>1</v>
      </c>
      <c r="C5" s="26">
        <v>2</v>
      </c>
      <c r="D5" s="27" t="s">
        <v>36</v>
      </c>
      <c r="E5" s="26">
        <v>4</v>
      </c>
      <c r="F5" s="27" t="s">
        <v>37</v>
      </c>
      <c r="G5" s="28">
        <v>6</v>
      </c>
      <c r="H5" s="27" t="s">
        <v>38</v>
      </c>
    </row>
    <row r="6" spans="1:9" ht="18" customHeight="1">
      <c r="A6" s="48" t="s">
        <v>34</v>
      </c>
      <c r="B6" s="8"/>
      <c r="C6" s="29"/>
      <c r="D6" s="29"/>
      <c r="E6" s="29"/>
      <c r="F6" s="29"/>
      <c r="G6" s="29"/>
      <c r="H6" s="29"/>
      <c r="I6" s="8"/>
    </row>
    <row r="7" spans="1:9" ht="19.5" customHeight="1">
      <c r="A7" s="49">
        <v>1</v>
      </c>
      <c r="B7" s="30"/>
      <c r="C7" s="11" t="str">
        <f>IF($E$2="","",$E$2)</f>
        <v>型番：123456</v>
      </c>
      <c r="D7" s="31"/>
      <c r="E7" s="11" t="str">
        <f>IF($E$2="","",$E$2)</f>
        <v>型番：123456</v>
      </c>
      <c r="F7" s="31"/>
      <c r="G7" s="11" t="str">
        <f>IF($E$2="","",$E$2)</f>
        <v>型番：123456</v>
      </c>
      <c r="H7" s="19"/>
    </row>
    <row r="8" spans="1:9" ht="31.5" customHeight="1">
      <c r="A8" s="49" t="s">
        <v>32</v>
      </c>
      <c r="B8" s="30"/>
      <c r="C8" s="9" t="str">
        <f>IF($E$3="","",VLOOKUP(LEFT($E$3,1),date!$AA$3:$AB$12,2,FALSE))</f>
        <v>(23D5FG|XYPQRX)</v>
      </c>
      <c r="D8" s="32"/>
      <c r="E8" s="9" t="str">
        <f>IF($E$3="","",VLOOKUP(LEFT($E$3,1),date!$AA$3:$AB$12,2,FALSE))</f>
        <v>(23D5FG|XYPQRX)</v>
      </c>
      <c r="F8" s="32"/>
      <c r="G8" s="9" t="str">
        <f>IF($E$3="","",VLOOKUP(LEFT($E$3,1),date!$AA$3:$AB$12,2,FALSE))</f>
        <v>(23D5FG|XYPQRX)</v>
      </c>
      <c r="H8" s="32"/>
    </row>
    <row r="9" spans="1:9" ht="15" customHeight="1">
      <c r="A9" s="49" t="s">
        <v>33</v>
      </c>
      <c r="B9" s="30"/>
      <c r="C9" s="33">
        <f>$E$3</f>
        <v>1234567890128</v>
      </c>
      <c r="D9" s="33"/>
      <c r="E9" s="33">
        <f>$E$3</f>
        <v>1234567890128</v>
      </c>
      <c r="F9" s="33"/>
      <c r="G9" s="33">
        <f>$E$3</f>
        <v>1234567890128</v>
      </c>
      <c r="H9" s="33"/>
    </row>
    <row r="10" spans="1:9" ht="19.5" customHeight="1">
      <c r="A10" s="49">
        <v>2</v>
      </c>
      <c r="B10" s="30"/>
      <c r="C10" s="10" t="str">
        <f>IF($E$4="","",$E$4)</f>
        <v>アイテム名</v>
      </c>
      <c r="D10" s="34"/>
      <c r="E10" s="10" t="str">
        <f>IF($E$4="","",$E$4)</f>
        <v>アイテム名</v>
      </c>
      <c r="F10" s="34"/>
      <c r="G10" s="10" t="str">
        <f>IF($E$4="","",$E$4)</f>
        <v>アイテム名</v>
      </c>
      <c r="H10" s="34"/>
    </row>
    <row r="11" spans="1:9" ht="19.5" customHeight="1">
      <c r="A11" s="49">
        <v>1</v>
      </c>
      <c r="B11" s="30"/>
      <c r="C11" s="11" t="str">
        <f t="shared" ref="C11" si="0">IF($E$2="","",$E$2)</f>
        <v>型番：123456</v>
      </c>
      <c r="D11" s="31"/>
      <c r="E11" s="11" t="str">
        <f t="shared" ref="E11" si="1">IF($E$2="","",$E$2)</f>
        <v>型番：123456</v>
      </c>
      <c r="F11" s="31"/>
      <c r="G11" s="11" t="str">
        <f t="shared" ref="G11" si="2">IF($E$2="","",$E$2)</f>
        <v>型番：123456</v>
      </c>
      <c r="H11" s="19"/>
    </row>
    <row r="12" spans="1:9" ht="31.5" customHeight="1">
      <c r="A12" s="49" t="s">
        <v>32</v>
      </c>
      <c r="B12" s="30"/>
      <c r="C12" s="9" t="str">
        <f>IF($E$3="","",VLOOKUP(LEFT($E$3,1),date!$AA$3:$AB$12,2,FALSE))</f>
        <v>(23D5FG|XYPQRX)</v>
      </c>
      <c r="D12" s="32"/>
      <c r="E12" s="9" t="str">
        <f>IF($E$3="","",VLOOKUP(LEFT($E$3,1),date!$AA$3:$AB$12,2,FALSE))</f>
        <v>(23D5FG|XYPQRX)</v>
      </c>
      <c r="F12" s="32"/>
      <c r="G12" s="9" t="str">
        <f>IF($E$3="","",VLOOKUP(LEFT($E$3,1),date!$AA$3:$AB$12,2,FALSE))</f>
        <v>(23D5FG|XYPQRX)</v>
      </c>
      <c r="H12" s="32"/>
    </row>
    <row r="13" spans="1:9" ht="15" customHeight="1">
      <c r="A13" s="49" t="s">
        <v>33</v>
      </c>
      <c r="B13" s="30"/>
      <c r="C13" s="33">
        <f t="shared" ref="C13" si="3">$E$3</f>
        <v>1234567890128</v>
      </c>
      <c r="D13" s="33"/>
      <c r="E13" s="33">
        <f t="shared" ref="E13" si="4">$E$3</f>
        <v>1234567890128</v>
      </c>
      <c r="F13" s="33"/>
      <c r="G13" s="33">
        <f t="shared" ref="G13" si="5">$E$3</f>
        <v>1234567890128</v>
      </c>
      <c r="H13" s="33"/>
    </row>
    <row r="14" spans="1:9" ht="19.5" customHeight="1">
      <c r="A14" s="49">
        <v>2</v>
      </c>
      <c r="B14" s="30"/>
      <c r="C14" s="10" t="str">
        <f t="shared" ref="C14" si="6">IF($E$4="","",$E$4)</f>
        <v>アイテム名</v>
      </c>
      <c r="D14" s="34"/>
      <c r="E14" s="10" t="str">
        <f t="shared" ref="E14" si="7">IF($E$4="","",$E$4)</f>
        <v>アイテム名</v>
      </c>
      <c r="F14" s="34"/>
      <c r="G14" s="10" t="str">
        <f t="shared" ref="G14" si="8">IF($E$4="","",$E$4)</f>
        <v>アイテム名</v>
      </c>
      <c r="H14" s="34"/>
    </row>
    <row r="15" spans="1:9" ht="19.5" customHeight="1">
      <c r="A15" s="49">
        <v>1</v>
      </c>
      <c r="B15" s="30"/>
      <c r="C15" s="11" t="str">
        <f t="shared" ref="C15" si="9">IF($E$2="","",$E$2)</f>
        <v>型番：123456</v>
      </c>
      <c r="D15" s="31"/>
      <c r="E15" s="11" t="str">
        <f t="shared" ref="E15" si="10">IF($E$2="","",$E$2)</f>
        <v>型番：123456</v>
      </c>
      <c r="F15" s="31"/>
      <c r="G15" s="11" t="str">
        <f t="shared" ref="G15" si="11">IF($E$2="","",$E$2)</f>
        <v>型番：123456</v>
      </c>
      <c r="H15" s="19"/>
    </row>
    <row r="16" spans="1:9" ht="31.5" customHeight="1">
      <c r="A16" s="49" t="s">
        <v>32</v>
      </c>
      <c r="B16" s="30"/>
      <c r="C16" s="9" t="str">
        <f>IF($E$3="","",VLOOKUP(LEFT($E$3,1),date!$AA$3:$AB$12,2,FALSE))</f>
        <v>(23D5FG|XYPQRX)</v>
      </c>
      <c r="D16" s="32"/>
      <c r="E16" s="9" t="str">
        <f>IF($E$3="","",VLOOKUP(LEFT($E$3,1),date!$AA$3:$AB$12,2,FALSE))</f>
        <v>(23D5FG|XYPQRX)</v>
      </c>
      <c r="F16" s="32"/>
      <c r="G16" s="9" t="str">
        <f>IF($E$3="","",VLOOKUP(LEFT($E$3,1),date!$AA$3:$AB$12,2,FALSE))</f>
        <v>(23D5FG|XYPQRX)</v>
      </c>
      <c r="H16" s="32"/>
    </row>
    <row r="17" spans="1:8" ht="15" customHeight="1">
      <c r="A17" s="49" t="s">
        <v>33</v>
      </c>
      <c r="B17" s="30"/>
      <c r="C17" s="33">
        <f t="shared" ref="C17" si="12">$E$3</f>
        <v>1234567890128</v>
      </c>
      <c r="D17" s="33"/>
      <c r="E17" s="33">
        <f t="shared" ref="E17" si="13">$E$3</f>
        <v>1234567890128</v>
      </c>
      <c r="F17" s="33"/>
      <c r="G17" s="33">
        <f t="shared" ref="G17" si="14">$E$3</f>
        <v>1234567890128</v>
      </c>
      <c r="H17" s="33"/>
    </row>
    <row r="18" spans="1:8" ht="19.5" customHeight="1">
      <c r="A18" s="49">
        <v>2</v>
      </c>
      <c r="B18" s="30"/>
      <c r="C18" s="10" t="str">
        <f t="shared" ref="C18" si="15">IF($E$4="","",$E$4)</f>
        <v>アイテム名</v>
      </c>
      <c r="D18" s="34"/>
      <c r="E18" s="10" t="str">
        <f t="shared" ref="E18" si="16">IF($E$4="","",$E$4)</f>
        <v>アイテム名</v>
      </c>
      <c r="F18" s="34"/>
      <c r="G18" s="10" t="str">
        <f t="shared" ref="G18" si="17">IF($E$4="","",$E$4)</f>
        <v>アイテム名</v>
      </c>
      <c r="H18" s="34"/>
    </row>
    <row r="19" spans="1:8" ht="19.5" customHeight="1">
      <c r="A19" s="49">
        <v>1</v>
      </c>
      <c r="B19" s="30"/>
      <c r="C19" s="11" t="str">
        <f t="shared" ref="C19" si="18">IF($E$2="","",$E$2)</f>
        <v>型番：123456</v>
      </c>
      <c r="D19" s="31"/>
      <c r="E19" s="11" t="str">
        <f t="shared" ref="E19" si="19">IF($E$2="","",$E$2)</f>
        <v>型番：123456</v>
      </c>
      <c r="F19" s="31"/>
      <c r="G19" s="11" t="str">
        <f t="shared" ref="G19" si="20">IF($E$2="","",$E$2)</f>
        <v>型番：123456</v>
      </c>
      <c r="H19" s="19"/>
    </row>
    <row r="20" spans="1:8" ht="31.5" customHeight="1">
      <c r="A20" s="49" t="s">
        <v>32</v>
      </c>
      <c r="B20" s="30"/>
      <c r="C20" s="9" t="str">
        <f>IF($E$3="","",VLOOKUP(LEFT($E$3,1),date!$AA$3:$AB$12,2,FALSE))</f>
        <v>(23D5FG|XYPQRX)</v>
      </c>
      <c r="D20" s="32"/>
      <c r="E20" s="9" t="str">
        <f>IF($E$3="","",VLOOKUP(LEFT($E$3,1),date!$AA$3:$AB$12,2,FALSE))</f>
        <v>(23D5FG|XYPQRX)</v>
      </c>
      <c r="F20" s="32"/>
      <c r="G20" s="9" t="str">
        <f>IF($E$3="","",VLOOKUP(LEFT($E$3,1),date!$AA$3:$AB$12,2,FALSE))</f>
        <v>(23D5FG|XYPQRX)</v>
      </c>
      <c r="H20" s="32"/>
    </row>
    <row r="21" spans="1:8" ht="15" customHeight="1">
      <c r="A21" s="49" t="s">
        <v>33</v>
      </c>
      <c r="B21" s="30"/>
      <c r="C21" s="33">
        <f t="shared" ref="C21" si="21">$E$3</f>
        <v>1234567890128</v>
      </c>
      <c r="D21" s="33"/>
      <c r="E21" s="33">
        <f t="shared" ref="E21" si="22">$E$3</f>
        <v>1234567890128</v>
      </c>
      <c r="F21" s="33"/>
      <c r="G21" s="33">
        <f t="shared" ref="G21" si="23">$E$3</f>
        <v>1234567890128</v>
      </c>
      <c r="H21" s="33"/>
    </row>
    <row r="22" spans="1:8" ht="19.5" customHeight="1">
      <c r="A22" s="49">
        <v>2</v>
      </c>
      <c r="B22" s="30"/>
      <c r="C22" s="10" t="str">
        <f t="shared" ref="C22" si="24">IF($E$4="","",$E$4)</f>
        <v>アイテム名</v>
      </c>
      <c r="D22" s="34"/>
      <c r="E22" s="10" t="str">
        <f t="shared" ref="E22" si="25">IF($E$4="","",$E$4)</f>
        <v>アイテム名</v>
      </c>
      <c r="F22" s="34"/>
      <c r="G22" s="10" t="str">
        <f t="shared" ref="G22" si="26">IF($E$4="","",$E$4)</f>
        <v>アイテム名</v>
      </c>
      <c r="H22" s="34"/>
    </row>
    <row r="23" spans="1:8" ht="19.5" customHeight="1">
      <c r="A23" s="49">
        <v>1</v>
      </c>
      <c r="B23" s="30"/>
      <c r="C23" s="11" t="str">
        <f t="shared" ref="C23" si="27">IF($E$2="","",$E$2)</f>
        <v>型番：123456</v>
      </c>
      <c r="D23" s="31"/>
      <c r="E23" s="11" t="str">
        <f t="shared" ref="E23" si="28">IF($E$2="","",$E$2)</f>
        <v>型番：123456</v>
      </c>
      <c r="F23" s="31"/>
      <c r="G23" s="11" t="str">
        <f t="shared" ref="G23" si="29">IF($E$2="","",$E$2)</f>
        <v>型番：123456</v>
      </c>
      <c r="H23" s="19"/>
    </row>
    <row r="24" spans="1:8" ht="31.5" customHeight="1">
      <c r="A24" s="49" t="s">
        <v>32</v>
      </c>
      <c r="B24" s="30"/>
      <c r="C24" s="9" t="str">
        <f>IF($E$3="","",VLOOKUP(LEFT($E$3,1),date!$AA$3:$AB$12,2,FALSE))</f>
        <v>(23D5FG|XYPQRX)</v>
      </c>
      <c r="D24" s="32"/>
      <c r="E24" s="9" t="str">
        <f>IF($E$3="","",VLOOKUP(LEFT($E$3,1),date!$AA$3:$AB$12,2,FALSE))</f>
        <v>(23D5FG|XYPQRX)</v>
      </c>
      <c r="F24" s="32"/>
      <c r="G24" s="9" t="str">
        <f>IF($E$3="","",VLOOKUP(LEFT($E$3,1),date!$AA$3:$AB$12,2,FALSE))</f>
        <v>(23D5FG|XYPQRX)</v>
      </c>
      <c r="H24" s="32"/>
    </row>
    <row r="25" spans="1:8" ht="15" customHeight="1">
      <c r="A25" s="49" t="s">
        <v>33</v>
      </c>
      <c r="B25" s="30"/>
      <c r="C25" s="33">
        <f t="shared" ref="C25" si="30">$E$3</f>
        <v>1234567890128</v>
      </c>
      <c r="D25" s="33"/>
      <c r="E25" s="33">
        <f t="shared" ref="E25" si="31">$E$3</f>
        <v>1234567890128</v>
      </c>
      <c r="F25" s="33"/>
      <c r="G25" s="33">
        <f t="shared" ref="G25" si="32">$E$3</f>
        <v>1234567890128</v>
      </c>
      <c r="H25" s="33"/>
    </row>
    <row r="26" spans="1:8" ht="19.5" customHeight="1">
      <c r="A26" s="49">
        <v>2</v>
      </c>
      <c r="B26" s="30"/>
      <c r="C26" s="10" t="str">
        <f t="shared" ref="C26" si="33">IF($E$4="","",$E$4)</f>
        <v>アイテム名</v>
      </c>
      <c r="D26" s="34"/>
      <c r="E26" s="10" t="str">
        <f t="shared" ref="E26" si="34">IF($E$4="","",$E$4)</f>
        <v>アイテム名</v>
      </c>
      <c r="F26" s="34"/>
      <c r="G26" s="10" t="str">
        <f t="shared" ref="G26" si="35">IF($E$4="","",$E$4)</f>
        <v>アイテム名</v>
      </c>
      <c r="H26" s="34"/>
    </row>
    <row r="27" spans="1:8" ht="19.5" customHeight="1">
      <c r="A27" s="49">
        <v>1</v>
      </c>
      <c r="B27" s="30"/>
      <c r="C27" s="11" t="str">
        <f t="shared" ref="C27" si="36">IF($E$2="","",$E$2)</f>
        <v>型番：123456</v>
      </c>
      <c r="D27" s="31"/>
      <c r="E27" s="11" t="str">
        <f t="shared" ref="E27" si="37">IF($E$2="","",$E$2)</f>
        <v>型番：123456</v>
      </c>
      <c r="F27" s="31"/>
      <c r="G27" s="11" t="str">
        <f t="shared" ref="G27" si="38">IF($E$2="","",$E$2)</f>
        <v>型番：123456</v>
      </c>
      <c r="H27" s="19"/>
    </row>
    <row r="28" spans="1:8" ht="31.5" customHeight="1">
      <c r="A28" s="49" t="s">
        <v>32</v>
      </c>
      <c r="B28" s="30"/>
      <c r="C28" s="9" t="str">
        <f>IF($E$3="","",VLOOKUP(LEFT($E$3,1),date!$AA$3:$AB$12,2,FALSE))</f>
        <v>(23D5FG|XYPQRX)</v>
      </c>
      <c r="D28" s="32"/>
      <c r="E28" s="9" t="str">
        <f>IF($E$3="","",VLOOKUP(LEFT($E$3,1),date!$AA$3:$AB$12,2,FALSE))</f>
        <v>(23D5FG|XYPQRX)</v>
      </c>
      <c r="F28" s="32"/>
      <c r="G28" s="9" t="str">
        <f>IF($E$3="","",VLOOKUP(LEFT($E$3,1),date!$AA$3:$AB$12,2,FALSE))</f>
        <v>(23D5FG|XYPQRX)</v>
      </c>
      <c r="H28" s="32"/>
    </row>
    <row r="29" spans="1:8" ht="15" customHeight="1">
      <c r="A29" s="49" t="s">
        <v>33</v>
      </c>
      <c r="B29" s="30"/>
      <c r="C29" s="33">
        <f t="shared" ref="C29" si="39">$E$3</f>
        <v>1234567890128</v>
      </c>
      <c r="D29" s="33"/>
      <c r="E29" s="33">
        <f t="shared" ref="E29" si="40">$E$3</f>
        <v>1234567890128</v>
      </c>
      <c r="F29" s="33"/>
      <c r="G29" s="33">
        <f t="shared" ref="G29" si="41">$E$3</f>
        <v>1234567890128</v>
      </c>
      <c r="H29" s="33"/>
    </row>
    <row r="30" spans="1:8" ht="19.5" customHeight="1">
      <c r="A30" s="49">
        <v>2</v>
      </c>
      <c r="B30" s="30"/>
      <c r="C30" s="10" t="str">
        <f t="shared" ref="C30" si="42">IF($E$4="","",$E$4)</f>
        <v>アイテム名</v>
      </c>
      <c r="D30" s="34"/>
      <c r="E30" s="10" t="str">
        <f t="shared" ref="E30" si="43">IF($E$4="","",$E$4)</f>
        <v>アイテム名</v>
      </c>
      <c r="F30" s="34"/>
      <c r="G30" s="10" t="str">
        <f t="shared" ref="G30" si="44">IF($E$4="","",$E$4)</f>
        <v>アイテム名</v>
      </c>
      <c r="H30" s="34"/>
    </row>
    <row r="31" spans="1:8" ht="19.5" customHeight="1">
      <c r="A31" s="49">
        <v>1</v>
      </c>
      <c r="B31" s="30"/>
      <c r="C31" s="11" t="str">
        <f t="shared" ref="C31" si="45">IF($E$2="","",$E$2)</f>
        <v>型番：123456</v>
      </c>
      <c r="D31" s="31"/>
      <c r="E31" s="11" t="str">
        <f t="shared" ref="E31" si="46">IF($E$2="","",$E$2)</f>
        <v>型番：123456</v>
      </c>
      <c r="F31" s="31"/>
      <c r="G31" s="11" t="str">
        <f t="shared" ref="G31" si="47">IF($E$2="","",$E$2)</f>
        <v>型番：123456</v>
      </c>
      <c r="H31" s="19"/>
    </row>
    <row r="32" spans="1:8" ht="31.5" customHeight="1">
      <c r="A32" s="49" t="s">
        <v>32</v>
      </c>
      <c r="B32" s="30"/>
      <c r="C32" s="9" t="str">
        <f>IF($E$3="","",VLOOKUP(LEFT($E$3,1),date!$AA$3:$AB$12,2,FALSE))</f>
        <v>(23D5FG|XYPQRX)</v>
      </c>
      <c r="D32" s="32"/>
      <c r="E32" s="9" t="str">
        <f>IF($E$3="","",VLOOKUP(LEFT($E$3,1),date!$AA$3:$AB$12,2,FALSE))</f>
        <v>(23D5FG|XYPQRX)</v>
      </c>
      <c r="F32" s="32"/>
      <c r="G32" s="9" t="str">
        <f>IF($E$3="","",VLOOKUP(LEFT($E$3,1),date!$AA$3:$AB$12,2,FALSE))</f>
        <v>(23D5FG|XYPQRX)</v>
      </c>
      <c r="H32" s="32"/>
    </row>
    <row r="33" spans="1:8" ht="15" customHeight="1">
      <c r="A33" s="49" t="s">
        <v>33</v>
      </c>
      <c r="B33" s="30"/>
      <c r="C33" s="33">
        <f t="shared" ref="C33" si="48">$E$3</f>
        <v>1234567890128</v>
      </c>
      <c r="D33" s="33"/>
      <c r="E33" s="33">
        <f t="shared" ref="E33" si="49">$E$3</f>
        <v>1234567890128</v>
      </c>
      <c r="F33" s="33"/>
      <c r="G33" s="33">
        <f t="shared" ref="G33" si="50">$E$3</f>
        <v>1234567890128</v>
      </c>
      <c r="H33" s="33"/>
    </row>
    <row r="34" spans="1:8" ht="19.5" customHeight="1">
      <c r="A34" s="49">
        <v>2</v>
      </c>
      <c r="B34" s="30"/>
      <c r="C34" s="10" t="str">
        <f t="shared" ref="C34" si="51">IF($E$4="","",$E$4)</f>
        <v>アイテム名</v>
      </c>
      <c r="D34" s="34"/>
      <c r="E34" s="10" t="str">
        <f t="shared" ref="E34" si="52">IF($E$4="","",$E$4)</f>
        <v>アイテム名</v>
      </c>
      <c r="F34" s="34"/>
      <c r="G34" s="10" t="str">
        <f t="shared" ref="G34" si="53">IF($E$4="","",$E$4)</f>
        <v>アイテム名</v>
      </c>
      <c r="H34" s="34"/>
    </row>
    <row r="35" spans="1:8" ht="19.5" customHeight="1">
      <c r="A35" s="49">
        <v>1</v>
      </c>
      <c r="B35" s="30"/>
      <c r="C35" s="11" t="str">
        <f t="shared" ref="C35" si="54">IF($E$2="","",$E$2)</f>
        <v>型番：123456</v>
      </c>
      <c r="D35" s="31"/>
      <c r="E35" s="11" t="str">
        <f t="shared" ref="E35" si="55">IF($E$2="","",$E$2)</f>
        <v>型番：123456</v>
      </c>
      <c r="F35" s="31"/>
      <c r="G35" s="11" t="str">
        <f t="shared" ref="G35" si="56">IF($E$2="","",$E$2)</f>
        <v>型番：123456</v>
      </c>
      <c r="H35" s="19"/>
    </row>
    <row r="36" spans="1:8" ht="31.5" customHeight="1">
      <c r="A36" s="49" t="s">
        <v>32</v>
      </c>
      <c r="B36" s="30"/>
      <c r="C36" s="9" t="str">
        <f>IF($E$3="","",VLOOKUP(LEFT($E$3,1),date!$AA$3:$AB$12,2,FALSE))</f>
        <v>(23D5FG|XYPQRX)</v>
      </c>
      <c r="D36" s="32"/>
      <c r="E36" s="9" t="str">
        <f>IF($E$3="","",VLOOKUP(LEFT($E$3,1),date!$AA$3:$AB$12,2,FALSE))</f>
        <v>(23D5FG|XYPQRX)</v>
      </c>
      <c r="F36" s="32"/>
      <c r="G36" s="9" t="str">
        <f>IF($E$3="","",VLOOKUP(LEFT($E$3,1),date!$AA$3:$AB$12,2,FALSE))</f>
        <v>(23D5FG|XYPQRX)</v>
      </c>
      <c r="H36" s="32"/>
    </row>
    <row r="37" spans="1:8" ht="15" customHeight="1">
      <c r="A37" s="49" t="s">
        <v>33</v>
      </c>
      <c r="B37" s="30"/>
      <c r="C37" s="33">
        <f t="shared" ref="C37" si="57">$E$3</f>
        <v>1234567890128</v>
      </c>
      <c r="D37" s="33"/>
      <c r="E37" s="33">
        <f t="shared" ref="E37" si="58">$E$3</f>
        <v>1234567890128</v>
      </c>
      <c r="F37" s="33"/>
      <c r="G37" s="33">
        <f t="shared" ref="G37" si="59">$E$3</f>
        <v>1234567890128</v>
      </c>
      <c r="H37" s="33"/>
    </row>
    <row r="38" spans="1:8" ht="19.5" customHeight="1">
      <c r="A38" s="49">
        <v>2</v>
      </c>
      <c r="B38" s="30"/>
      <c r="C38" s="10" t="str">
        <f t="shared" ref="C38" si="60">IF($E$4="","",$E$4)</f>
        <v>アイテム名</v>
      </c>
      <c r="D38" s="34"/>
      <c r="E38" s="10" t="str">
        <f t="shared" ref="E38" si="61">IF($E$4="","",$E$4)</f>
        <v>アイテム名</v>
      </c>
      <c r="F38" s="34"/>
      <c r="G38" s="10" t="str">
        <f t="shared" ref="G38" si="62">IF($E$4="","",$E$4)</f>
        <v>アイテム名</v>
      </c>
      <c r="H38" s="34"/>
    </row>
    <row r="39" spans="1:8" ht="19.5" customHeight="1">
      <c r="A39" s="49">
        <v>1</v>
      </c>
      <c r="B39" s="30"/>
      <c r="C39" s="11" t="str">
        <f t="shared" ref="C39" si="63">IF($E$2="","",$E$2)</f>
        <v>型番：123456</v>
      </c>
      <c r="D39" s="31"/>
      <c r="E39" s="11" t="str">
        <f t="shared" ref="E39" si="64">IF($E$2="","",$E$2)</f>
        <v>型番：123456</v>
      </c>
      <c r="F39" s="31"/>
      <c r="G39" s="11" t="str">
        <f t="shared" ref="G39" si="65">IF($E$2="","",$E$2)</f>
        <v>型番：123456</v>
      </c>
      <c r="H39" s="19"/>
    </row>
    <row r="40" spans="1:8" ht="31.5" customHeight="1">
      <c r="A40" s="49" t="s">
        <v>32</v>
      </c>
      <c r="B40" s="30"/>
      <c r="C40" s="9" t="str">
        <f>IF($E$3="","",VLOOKUP(LEFT($E$3,1),date!$AA$3:$AB$12,2,FALSE))</f>
        <v>(23D5FG|XYPQRX)</v>
      </c>
      <c r="D40" s="32"/>
      <c r="E40" s="9" t="str">
        <f>IF($E$3="","",VLOOKUP(LEFT($E$3,1),date!$AA$3:$AB$12,2,FALSE))</f>
        <v>(23D5FG|XYPQRX)</v>
      </c>
      <c r="F40" s="32"/>
      <c r="G40" s="9" t="str">
        <f>IF($E$3="","",VLOOKUP(LEFT($E$3,1),date!$AA$3:$AB$12,2,FALSE))</f>
        <v>(23D5FG|XYPQRX)</v>
      </c>
      <c r="H40" s="32"/>
    </row>
    <row r="41" spans="1:8" ht="15" customHeight="1">
      <c r="A41" s="49" t="s">
        <v>33</v>
      </c>
      <c r="B41" s="30"/>
      <c r="C41" s="33">
        <f t="shared" ref="C41" si="66">$E$3</f>
        <v>1234567890128</v>
      </c>
      <c r="D41" s="33"/>
      <c r="E41" s="33">
        <f t="shared" ref="E41" si="67">$E$3</f>
        <v>1234567890128</v>
      </c>
      <c r="F41" s="33"/>
      <c r="G41" s="33">
        <f t="shared" ref="G41" si="68">$E$3</f>
        <v>1234567890128</v>
      </c>
      <c r="H41" s="33"/>
    </row>
    <row r="42" spans="1:8" ht="19.5" customHeight="1">
      <c r="A42" s="49">
        <v>2</v>
      </c>
      <c r="B42" s="30"/>
      <c r="C42" s="10" t="str">
        <f t="shared" ref="C42" si="69">IF($E$4="","",$E$4)</f>
        <v>アイテム名</v>
      </c>
      <c r="D42" s="34"/>
      <c r="E42" s="10" t="str">
        <f t="shared" ref="E42" si="70">IF($E$4="","",$E$4)</f>
        <v>アイテム名</v>
      </c>
      <c r="F42" s="34"/>
      <c r="G42" s="10" t="str">
        <f t="shared" ref="G42" si="71">IF($E$4="","",$E$4)</f>
        <v>アイテム名</v>
      </c>
      <c r="H42" s="34"/>
    </row>
    <row r="43" spans="1:8" ht="19.5" customHeight="1">
      <c r="A43" s="49">
        <v>1</v>
      </c>
      <c r="B43" s="30"/>
      <c r="C43" s="11" t="str">
        <f t="shared" ref="C43" si="72">IF($E$2="","",$E$2)</f>
        <v>型番：123456</v>
      </c>
      <c r="D43" s="31"/>
      <c r="E43" s="11" t="str">
        <f t="shared" ref="E43" si="73">IF($E$2="","",$E$2)</f>
        <v>型番：123456</v>
      </c>
      <c r="F43" s="31"/>
      <c r="G43" s="11" t="str">
        <f t="shared" ref="G43" si="74">IF($E$2="","",$E$2)</f>
        <v>型番：123456</v>
      </c>
      <c r="H43" s="19"/>
    </row>
    <row r="44" spans="1:8" ht="31.5" customHeight="1">
      <c r="A44" s="49" t="s">
        <v>32</v>
      </c>
      <c r="B44" s="30"/>
      <c r="C44" s="9" t="str">
        <f>IF($E$3="","",VLOOKUP(LEFT($E$3,1),date!$AA$3:$AB$12,2,FALSE))</f>
        <v>(23D5FG|XYPQRX)</v>
      </c>
      <c r="D44" s="32"/>
      <c r="E44" s="9" t="str">
        <f>IF($E$3="","",VLOOKUP(LEFT($E$3,1),date!$AA$3:$AB$12,2,FALSE))</f>
        <v>(23D5FG|XYPQRX)</v>
      </c>
      <c r="F44" s="32"/>
      <c r="G44" s="9" t="str">
        <f>IF($E$3="","",VLOOKUP(LEFT($E$3,1),date!$AA$3:$AB$12,2,FALSE))</f>
        <v>(23D5FG|XYPQRX)</v>
      </c>
      <c r="H44" s="32"/>
    </row>
    <row r="45" spans="1:8" ht="10.5" customHeight="1">
      <c r="A45" s="49" t="s">
        <v>33</v>
      </c>
      <c r="B45" s="30"/>
      <c r="C45" s="33">
        <f t="shared" ref="C45" si="75">$E$3</f>
        <v>1234567890128</v>
      </c>
      <c r="D45" s="33"/>
      <c r="E45" s="33">
        <f t="shared" ref="E45" si="76">$E$3</f>
        <v>1234567890128</v>
      </c>
      <c r="F45" s="33"/>
      <c r="G45" s="33">
        <f t="shared" ref="G45" si="77">$E$3</f>
        <v>1234567890128</v>
      </c>
      <c r="H45" s="33"/>
    </row>
    <row r="46" spans="1:8" ht="19.5" customHeight="1">
      <c r="A46" s="49">
        <v>2</v>
      </c>
      <c r="B46" s="30"/>
      <c r="C46" s="10" t="str">
        <f t="shared" ref="C46" si="78">IF($E$4="","",$E$4)</f>
        <v>アイテム名</v>
      </c>
      <c r="D46" s="34"/>
      <c r="E46" s="10" t="str">
        <f t="shared" ref="E46" si="79">IF($E$4="","",$E$4)</f>
        <v>アイテム名</v>
      </c>
      <c r="F46" s="34"/>
      <c r="G46" s="10" t="str">
        <f t="shared" ref="G46" si="80">IF($E$4="","",$E$4)</f>
        <v>アイテム名</v>
      </c>
      <c r="H46" s="34"/>
    </row>
  </sheetData>
  <autoFilter ref="A5:H46">
    <filterColumn colId="1"/>
  </autoFilter>
  <phoneticPr fontId="2"/>
  <dataValidations count="1">
    <dataValidation type="textLength" operator="equal" allowBlank="1" showInputMessage="1" showErrorMessage="1" sqref="C3">
      <formula1>12</formula1>
    </dataValidation>
  </dataValidation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2"/>
  <sheetViews>
    <sheetView workbookViewId="0">
      <selection activeCell="S4" sqref="S4"/>
    </sheetView>
  </sheetViews>
  <sheetFormatPr defaultRowHeight="13.5"/>
  <cols>
    <col min="1" max="26" width="2.625" customWidth="1"/>
    <col min="27" max="27" width="5.25" bestFit="1" customWidth="1"/>
    <col min="28" max="28" width="17.5" bestFit="1" customWidth="1"/>
  </cols>
  <sheetData>
    <row r="1" spans="1:29">
      <c r="A1" s="45" t="s">
        <v>43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  <c r="N1" s="45" t="s">
        <v>44</v>
      </c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7"/>
      <c r="AC1" s="2"/>
    </row>
    <row r="2" spans="1:29">
      <c r="A2" s="44">
        <v>1</v>
      </c>
      <c r="B2" s="41">
        <v>2</v>
      </c>
      <c r="C2" s="41">
        <v>3</v>
      </c>
      <c r="D2" s="41">
        <v>4</v>
      </c>
      <c r="E2" s="41">
        <v>5</v>
      </c>
      <c r="F2" s="41">
        <v>6</v>
      </c>
      <c r="G2" s="41">
        <v>7</v>
      </c>
      <c r="H2" s="41">
        <v>8</v>
      </c>
      <c r="I2" s="41">
        <v>9</v>
      </c>
      <c r="J2" s="41">
        <v>10</v>
      </c>
      <c r="K2" s="41">
        <v>11</v>
      </c>
      <c r="L2" s="41">
        <v>12</v>
      </c>
      <c r="M2" s="42">
        <v>13</v>
      </c>
      <c r="N2" s="40"/>
      <c r="O2" s="41">
        <v>2</v>
      </c>
      <c r="P2" s="41">
        <v>3</v>
      </c>
      <c r="Q2" s="41">
        <v>4</v>
      </c>
      <c r="R2" s="41">
        <v>5</v>
      </c>
      <c r="S2" s="41">
        <v>6</v>
      </c>
      <c r="T2" s="41">
        <v>7</v>
      </c>
      <c r="U2" s="41">
        <v>8</v>
      </c>
      <c r="V2" s="41">
        <v>9</v>
      </c>
      <c r="W2" s="41">
        <v>10</v>
      </c>
      <c r="X2" s="41">
        <v>11</v>
      </c>
      <c r="Y2" s="41">
        <v>12</v>
      </c>
      <c r="Z2" s="42">
        <v>13</v>
      </c>
      <c r="AA2" s="43" t="s">
        <v>46</v>
      </c>
      <c r="AB2" s="43" t="s">
        <v>45</v>
      </c>
      <c r="AC2" s="2"/>
    </row>
    <row r="3" spans="1:29">
      <c r="A3" t="str">
        <f>LEFT(label!$E$3,1)</f>
        <v>1</v>
      </c>
      <c r="B3" s="3" t="str">
        <f>RIGHT(LEFT(label!$E$3,2),1)</f>
        <v>2</v>
      </c>
      <c r="C3" s="3" t="str">
        <f>RIGHT(LEFT(label!$E$3,3),1)</f>
        <v>3</v>
      </c>
      <c r="D3" s="2" t="str">
        <f>RIGHT(LEFT(label!$E$3,4),1)</f>
        <v>4</v>
      </c>
      <c r="E3" s="3" t="str">
        <f>RIGHT(LEFT(label!$E$3,5),1)</f>
        <v>5</v>
      </c>
      <c r="F3" s="2" t="str">
        <f>RIGHT(LEFT(label!$E$3,6),1)</f>
        <v>6</v>
      </c>
      <c r="G3" s="2" t="str">
        <f>RIGHT(LEFT(label!$E$3,7),1)</f>
        <v>7</v>
      </c>
      <c r="H3" t="str">
        <f>RIGHT(LEFT(label!$E$3,8),1)</f>
        <v>8</v>
      </c>
      <c r="I3" t="str">
        <f>RIGHT(LEFT(label!$E$3,9),1)</f>
        <v>9</v>
      </c>
      <c r="J3" t="str">
        <f>RIGHT(LEFT(label!$E$3,10),1)</f>
        <v>0</v>
      </c>
      <c r="K3" t="str">
        <f>RIGHT(LEFT(label!$E$3,11),1)</f>
        <v>1</v>
      </c>
      <c r="L3" t="str">
        <f>RIGHT(LEFT(label!$E$3,12),1)</f>
        <v>2</v>
      </c>
      <c r="M3" t="str">
        <f>RIGHT(label!$E$3,1)</f>
        <v>8</v>
      </c>
      <c r="O3" s="3" t="str">
        <f t="shared" ref="O3:P5" si="0">B3</f>
        <v>2</v>
      </c>
      <c r="P3" s="3" t="str">
        <f t="shared" si="0"/>
        <v>3</v>
      </c>
      <c r="Q3" s="2" t="str">
        <f>VLOOKUP(D3,jan!$A$1:$B$10,2,FALSE)</f>
        <v>D</v>
      </c>
      <c r="R3" s="3" t="str">
        <f>E3</f>
        <v>5</v>
      </c>
      <c r="S3" s="2" t="str">
        <f>VLOOKUP(F3,jan!$A$1:$B$10,2,FALSE)</f>
        <v>F</v>
      </c>
      <c r="T3" s="2" t="str">
        <f>VLOOKUP(G3,jan!$A$1:$B$10,2,FALSE)</f>
        <v>G</v>
      </c>
      <c r="U3" s="1" t="str">
        <f>VLOOKUP(H3,jan!$C$1:$D$10,2,FALSE)</f>
        <v>X</v>
      </c>
      <c r="V3" s="1" t="str">
        <f>VLOOKUP(I3,jan!$C$1:$D$10,2,FALSE)</f>
        <v>Y</v>
      </c>
      <c r="W3" s="1" t="str">
        <f>VLOOKUP(J3,jan!$C$1:$D$10,2,FALSE)</f>
        <v>P</v>
      </c>
      <c r="X3" s="1" t="str">
        <f>VLOOKUP(K3,jan!$C$1:$D$10,2,FALSE)</f>
        <v>Q</v>
      </c>
      <c r="Y3" s="1" t="str">
        <f>VLOOKUP(L3,jan!$C$1:$D$10,2,FALSE)</f>
        <v>R</v>
      </c>
      <c r="Z3" s="1" t="str">
        <f>VLOOKUP(M3,jan!$C$1:$D$10,2,FALSE)</f>
        <v>X</v>
      </c>
      <c r="AA3" s="4" t="s">
        <v>25</v>
      </c>
      <c r="AB3" s="39" t="str">
        <f>CONCATENATE("(",O3,P3,Q3,R3,S3,T3,"|",U3,V3,W3,X3,Y3,Z3,")")</f>
        <v>(23D5FG|XYPQRX)</v>
      </c>
    </row>
    <row r="4" spans="1:29">
      <c r="A4" t="str">
        <f>LEFT(label!$E$3,1)</f>
        <v>1</v>
      </c>
      <c r="B4" s="3" t="str">
        <f>RIGHT(LEFT(label!$E$3,2),1)</f>
        <v>2</v>
      </c>
      <c r="C4" s="3" t="str">
        <f>RIGHT(LEFT(label!$E$3,3),1)</f>
        <v>3</v>
      </c>
      <c r="D4" s="2" t="str">
        <f>RIGHT(LEFT(label!$E$3,4),1)</f>
        <v>4</v>
      </c>
      <c r="E4" s="2" t="str">
        <f>RIGHT(LEFT(label!$E$3,5),1)</f>
        <v>5</v>
      </c>
      <c r="F4" s="3" t="str">
        <f>RIGHT(LEFT(label!$E$3,6),1)</f>
        <v>6</v>
      </c>
      <c r="G4" s="2" t="str">
        <f>RIGHT(LEFT(label!$E$3,7),1)</f>
        <v>7</v>
      </c>
      <c r="H4" t="str">
        <f>RIGHT(LEFT(label!$E$3,8),1)</f>
        <v>8</v>
      </c>
      <c r="I4" t="str">
        <f>RIGHT(LEFT(label!$E$3,9),1)</f>
        <v>9</v>
      </c>
      <c r="J4" t="str">
        <f>RIGHT(LEFT(label!$E$3,10),1)</f>
        <v>0</v>
      </c>
      <c r="K4" t="str">
        <f>RIGHT(LEFT(label!$E$3,11),1)</f>
        <v>1</v>
      </c>
      <c r="L4" t="str">
        <f>RIGHT(LEFT(label!$E$3,12),1)</f>
        <v>2</v>
      </c>
      <c r="M4" t="str">
        <f>RIGHT(label!$E$3,1)</f>
        <v>8</v>
      </c>
      <c r="O4" s="3" t="str">
        <f t="shared" si="0"/>
        <v>2</v>
      </c>
      <c r="P4" s="3" t="str">
        <f t="shared" si="0"/>
        <v>3</v>
      </c>
      <c r="Q4" s="2" t="str">
        <f>VLOOKUP(D4,jan!$A$1:$B$10,2,FALSE)</f>
        <v>D</v>
      </c>
      <c r="R4" s="2" t="str">
        <f>VLOOKUP(E4,jan!$A$1:$B$10,2,FALSE)</f>
        <v>E</v>
      </c>
      <c r="S4" s="3" t="str">
        <f>F4</f>
        <v>6</v>
      </c>
      <c r="T4" s="2" t="str">
        <f>VLOOKUP(G4,jan!$A$1:$B$10,2,FALSE)</f>
        <v>G</v>
      </c>
      <c r="U4" s="1" t="str">
        <f>VLOOKUP(H4,jan!$C$1:$D$10,2,FALSE)</f>
        <v>X</v>
      </c>
      <c r="V4" s="1" t="str">
        <f>VLOOKUP(I4,jan!$C$1:$D$10,2,FALSE)</f>
        <v>Y</v>
      </c>
      <c r="W4" s="1" t="str">
        <f>VLOOKUP(J4,jan!$C$1:$D$10,2,FALSE)</f>
        <v>P</v>
      </c>
      <c r="X4" s="1" t="str">
        <f>VLOOKUP(K4,jan!$C$1:$D$10,2,FALSE)</f>
        <v>Q</v>
      </c>
      <c r="Y4" s="1" t="str">
        <f>VLOOKUP(L4,jan!$C$1:$D$10,2,FALSE)</f>
        <v>R</v>
      </c>
      <c r="Z4" s="1" t="str">
        <f>VLOOKUP(M4,jan!$C$1:$D$10,2,FALSE)</f>
        <v>X</v>
      </c>
      <c r="AA4" s="5" t="s">
        <v>22</v>
      </c>
      <c r="AB4" s="39" t="str">
        <f>CONCATENATE("(",O4,P4,Q4,R4,S4,T4,"|",U4,V4,W4,X4,Y4,Z4,")")</f>
        <v>(23DE6G|XYPQRX)</v>
      </c>
    </row>
    <row r="5" spans="1:29">
      <c r="A5" t="str">
        <f>LEFT(label!$E$3,1)</f>
        <v>1</v>
      </c>
      <c r="B5" s="3" t="str">
        <f>RIGHT(LEFT(label!$E$3,2),1)</f>
        <v>2</v>
      </c>
      <c r="C5" s="3" t="str">
        <f>RIGHT(LEFT(label!$E$3,3),1)</f>
        <v>3</v>
      </c>
      <c r="D5" s="2" t="str">
        <f>RIGHT(LEFT(label!$E$3,4),1)</f>
        <v>4</v>
      </c>
      <c r="E5" s="2" t="str">
        <f>RIGHT(LEFT(label!$E$3,5),1)</f>
        <v>5</v>
      </c>
      <c r="F5" s="2" t="str">
        <f>RIGHT(LEFT(label!$E$3,6),1)</f>
        <v>6</v>
      </c>
      <c r="G5" s="3" t="str">
        <f>RIGHT(LEFT(label!$E$3,7),1)</f>
        <v>7</v>
      </c>
      <c r="H5" t="str">
        <f>RIGHT(LEFT(label!$E$3,8),1)</f>
        <v>8</v>
      </c>
      <c r="I5" t="str">
        <f>RIGHT(LEFT(label!$E$3,9),1)</f>
        <v>9</v>
      </c>
      <c r="J5" t="str">
        <f>RIGHT(LEFT(label!$E$3,10),1)</f>
        <v>0</v>
      </c>
      <c r="K5" t="str">
        <f>RIGHT(LEFT(label!$E$3,11),1)</f>
        <v>1</v>
      </c>
      <c r="L5" t="str">
        <f>RIGHT(LEFT(label!$E$3,12),1)</f>
        <v>2</v>
      </c>
      <c r="M5" t="str">
        <f>RIGHT(label!$E$3,1)</f>
        <v>8</v>
      </c>
      <c r="O5" s="3" t="str">
        <f t="shared" si="0"/>
        <v>2</v>
      </c>
      <c r="P5" s="3" t="str">
        <f t="shared" si="0"/>
        <v>3</v>
      </c>
      <c r="Q5" s="2" t="str">
        <f>VLOOKUP(D5,jan!$A$1:$B$10,2,FALSE)</f>
        <v>D</v>
      </c>
      <c r="R5" s="2" t="str">
        <f>VLOOKUP(E5,jan!$A$1:$B$10,2,FALSE)</f>
        <v>E</v>
      </c>
      <c r="S5" s="2" t="str">
        <f>VLOOKUP(F5,jan!$A$1:$B$10,2,FALSE)</f>
        <v>F</v>
      </c>
      <c r="T5" s="3" t="str">
        <f>G5</f>
        <v>7</v>
      </c>
      <c r="U5" s="1" t="str">
        <f>VLOOKUP(H5,jan!$C$1:$D$10,2,FALSE)</f>
        <v>X</v>
      </c>
      <c r="V5" s="1" t="str">
        <f>VLOOKUP(I5,jan!$C$1:$D$10,2,FALSE)</f>
        <v>Y</v>
      </c>
      <c r="W5" s="1" t="str">
        <f>VLOOKUP(J5,jan!$C$1:$D$10,2,FALSE)</f>
        <v>P</v>
      </c>
      <c r="X5" s="1" t="str">
        <f>VLOOKUP(K5,jan!$C$1:$D$10,2,FALSE)</f>
        <v>Q</v>
      </c>
      <c r="Y5" s="1" t="str">
        <f>VLOOKUP(L5,jan!$C$1:$D$10,2,FALSE)</f>
        <v>R</v>
      </c>
      <c r="Z5" s="1" t="str">
        <f>VLOOKUP(M5,jan!$C$1:$D$10,2,FALSE)</f>
        <v>X</v>
      </c>
      <c r="AA5" s="5" t="s">
        <v>19</v>
      </c>
      <c r="AB5" s="39" t="str">
        <f t="shared" ref="AB5:AB12" si="1">CONCATENATE("(",O5,P5,Q5,R5,S5,T5,"|",U5,V5,W5,X5,Y5,Z5,")")</f>
        <v>(23DEF7|XYPQRX)</v>
      </c>
    </row>
    <row r="6" spans="1:29">
      <c r="A6" t="str">
        <f>LEFT(label!$E$3,1)</f>
        <v>1</v>
      </c>
      <c r="B6" s="3" t="str">
        <f>RIGHT(LEFT(label!$E$3,2),1)</f>
        <v>2</v>
      </c>
      <c r="C6" s="2" t="str">
        <f>RIGHT(LEFT(label!$E$3,3),1)</f>
        <v>3</v>
      </c>
      <c r="D6" s="3" t="str">
        <f>RIGHT(LEFT(label!$E$3,4),1)</f>
        <v>4</v>
      </c>
      <c r="E6" s="3" t="str">
        <f>RIGHT(LEFT(label!$E$3,5),1)</f>
        <v>5</v>
      </c>
      <c r="F6" s="2" t="str">
        <f>RIGHT(LEFT(label!$E$3,6),1)</f>
        <v>6</v>
      </c>
      <c r="G6" s="2" t="str">
        <f>RIGHT(LEFT(label!$E$3,7),1)</f>
        <v>7</v>
      </c>
      <c r="H6" t="str">
        <f>RIGHT(LEFT(label!$E$3,8),1)</f>
        <v>8</v>
      </c>
      <c r="I6" t="str">
        <f>RIGHT(LEFT(label!$E$3,9),1)</f>
        <v>9</v>
      </c>
      <c r="J6" t="str">
        <f>RIGHT(LEFT(label!$E$3,10),1)</f>
        <v>0</v>
      </c>
      <c r="K6" t="str">
        <f>RIGHT(LEFT(label!$E$3,11),1)</f>
        <v>1</v>
      </c>
      <c r="L6" t="str">
        <f>RIGHT(LEFT(label!$E$3,12),1)</f>
        <v>2</v>
      </c>
      <c r="M6" t="str">
        <f>RIGHT(label!$E$3,1)</f>
        <v>8</v>
      </c>
      <c r="O6" s="3" t="str">
        <f t="shared" ref="O6:O12" si="2">B6</f>
        <v>2</v>
      </c>
      <c r="P6" s="2" t="str">
        <f>VLOOKUP(C6,jan!$A$1:$B$10,2,FALSE)</f>
        <v>C</v>
      </c>
      <c r="Q6" s="3" t="str">
        <f>D6</f>
        <v>4</v>
      </c>
      <c r="R6" s="3" t="str">
        <f>E6</f>
        <v>5</v>
      </c>
      <c r="S6" s="2" t="str">
        <f>VLOOKUP(F6,jan!$A$1:$B$10,2,FALSE)</f>
        <v>F</v>
      </c>
      <c r="T6" s="2" t="str">
        <f>VLOOKUP(G6,jan!$A$1:$B$10,2,FALSE)</f>
        <v>G</v>
      </c>
      <c r="U6" s="1" t="str">
        <f>VLOOKUP(H6,jan!$C$1:$D$10,2,FALSE)</f>
        <v>X</v>
      </c>
      <c r="V6" s="1" t="str">
        <f>VLOOKUP(I6,jan!$C$1:$D$10,2,FALSE)</f>
        <v>Y</v>
      </c>
      <c r="W6" s="1" t="str">
        <f>VLOOKUP(J6,jan!$C$1:$D$10,2,FALSE)</f>
        <v>P</v>
      </c>
      <c r="X6" s="1" t="str">
        <f>VLOOKUP(K6,jan!$C$1:$D$10,2,FALSE)</f>
        <v>Q</v>
      </c>
      <c r="Y6" s="1" t="str">
        <f>VLOOKUP(L6,jan!$C$1:$D$10,2,FALSE)</f>
        <v>R</v>
      </c>
      <c r="Z6" s="1" t="str">
        <f>VLOOKUP(M6,jan!$C$1:$D$10,2,FALSE)</f>
        <v>X</v>
      </c>
      <c r="AA6" s="6" t="s">
        <v>16</v>
      </c>
      <c r="AB6" s="39" t="str">
        <f t="shared" si="1"/>
        <v>(2C45FG|XYPQRX)</v>
      </c>
    </row>
    <row r="7" spans="1:29">
      <c r="A7" t="str">
        <f>LEFT(label!$E$3,1)</f>
        <v>1</v>
      </c>
      <c r="B7" s="3" t="str">
        <f>RIGHT(LEFT(label!$E$3,2),1)</f>
        <v>2</v>
      </c>
      <c r="C7" s="2" t="str">
        <f>RIGHT(LEFT(label!$E$3,3),1)</f>
        <v>3</v>
      </c>
      <c r="D7" s="2" t="str">
        <f>RIGHT(LEFT(label!$E$3,4),1)</f>
        <v>4</v>
      </c>
      <c r="E7" s="2" t="str">
        <f>RIGHT(LEFT(label!$E$3,5),1)</f>
        <v>5</v>
      </c>
      <c r="F7" s="3" t="str">
        <f>RIGHT(LEFT(label!$E$3,6),1)</f>
        <v>6</v>
      </c>
      <c r="G7" s="3" t="str">
        <f>RIGHT(LEFT(label!$E$3,7),1)</f>
        <v>7</v>
      </c>
      <c r="H7" t="str">
        <f>RIGHT(LEFT(label!$E$3,8),1)</f>
        <v>8</v>
      </c>
      <c r="I7" t="str">
        <f>RIGHT(LEFT(label!$E$3,9),1)</f>
        <v>9</v>
      </c>
      <c r="J7" t="str">
        <f>RIGHT(LEFT(label!$E$3,10),1)</f>
        <v>0</v>
      </c>
      <c r="K7" t="str">
        <f>RIGHT(LEFT(label!$E$3,11),1)</f>
        <v>1</v>
      </c>
      <c r="L7" t="str">
        <f>RIGHT(LEFT(label!$E$3,12),1)</f>
        <v>2</v>
      </c>
      <c r="M7" t="str">
        <f>RIGHT(label!$E$3,1)</f>
        <v>8</v>
      </c>
      <c r="O7" s="3" t="str">
        <f t="shared" si="2"/>
        <v>2</v>
      </c>
      <c r="P7" s="2" t="str">
        <f>VLOOKUP(C7,jan!$A$1:$B$10,2,FALSE)</f>
        <v>C</v>
      </c>
      <c r="Q7" s="2" t="str">
        <f>VLOOKUP(D7,jan!$A$1:$B$10,2,FALSE)</f>
        <v>D</v>
      </c>
      <c r="R7" s="3" t="str">
        <f>E7</f>
        <v>5</v>
      </c>
      <c r="S7" s="3" t="str">
        <f>F7</f>
        <v>6</v>
      </c>
      <c r="T7" s="2" t="str">
        <f>VLOOKUP(G7,jan!$A$1:$B$10,2,FALSE)</f>
        <v>G</v>
      </c>
      <c r="U7" s="1" t="str">
        <f>VLOOKUP(H7,jan!$C$1:$D$10,2,FALSE)</f>
        <v>X</v>
      </c>
      <c r="V7" s="1" t="str">
        <f>VLOOKUP(I7,jan!$C$1:$D$10,2,FALSE)</f>
        <v>Y</v>
      </c>
      <c r="W7" s="1" t="str">
        <f>VLOOKUP(J7,jan!$C$1:$D$10,2,FALSE)</f>
        <v>P</v>
      </c>
      <c r="X7" s="1" t="str">
        <f>VLOOKUP(K7,jan!$C$1:$D$10,2,FALSE)</f>
        <v>Q</v>
      </c>
      <c r="Y7" s="1" t="str">
        <f>VLOOKUP(L7,jan!$C$1:$D$10,2,FALSE)</f>
        <v>R</v>
      </c>
      <c r="Z7" s="1" t="str">
        <f>VLOOKUP(M7,jan!$C$1:$D$10,2,FALSE)</f>
        <v>X</v>
      </c>
      <c r="AA7" s="5" t="s">
        <v>13</v>
      </c>
      <c r="AB7" s="39" t="str">
        <f t="shared" si="1"/>
        <v>(2CD56G|XYPQRX)</v>
      </c>
    </row>
    <row r="8" spans="1:29">
      <c r="A8" t="str">
        <f>LEFT(label!$E$3,1)</f>
        <v>1</v>
      </c>
      <c r="B8" s="3" t="str">
        <f>RIGHT(LEFT(label!$E$3,2),1)</f>
        <v>2</v>
      </c>
      <c r="C8" s="2" t="str">
        <f>RIGHT(LEFT(label!$E$3,3),1)</f>
        <v>3</v>
      </c>
      <c r="D8" s="3" t="str">
        <f>RIGHT(LEFT(label!$E$3,4),1)</f>
        <v>4</v>
      </c>
      <c r="E8" s="2" t="str">
        <f>RIGHT(LEFT(label!$E$3,5),1)</f>
        <v>5</v>
      </c>
      <c r="F8" s="3" t="str">
        <f>RIGHT(LEFT(label!$E$3,6),1)</f>
        <v>6</v>
      </c>
      <c r="G8" t="str">
        <f>RIGHT(LEFT(label!$E$3,7),1)</f>
        <v>7</v>
      </c>
      <c r="H8" t="str">
        <f>RIGHT(LEFT(label!$E$3,8),1)</f>
        <v>8</v>
      </c>
      <c r="I8" t="str">
        <f>RIGHT(LEFT(label!$E$3,9),1)</f>
        <v>9</v>
      </c>
      <c r="J8" t="str">
        <f>RIGHT(LEFT(label!$E$3,10),1)</f>
        <v>0</v>
      </c>
      <c r="K8" t="str">
        <f>RIGHT(LEFT(label!$E$3,11),1)</f>
        <v>1</v>
      </c>
      <c r="L8" t="str">
        <f>RIGHT(LEFT(label!$E$3,12),1)</f>
        <v>2</v>
      </c>
      <c r="M8" t="str">
        <f>RIGHT(label!$E$3,1)</f>
        <v>8</v>
      </c>
      <c r="O8" s="3" t="str">
        <f t="shared" si="2"/>
        <v>2</v>
      </c>
      <c r="P8" s="2" t="str">
        <f>VLOOKUP(C8,jan!$A$1:$B$10,2,FALSE)</f>
        <v>C</v>
      </c>
      <c r="Q8" s="2" t="str">
        <f>VLOOKUP(D8,jan!$A$1:$B$10,2,FALSE)</f>
        <v>D</v>
      </c>
      <c r="R8" s="2" t="str">
        <f>VLOOKUP(E8,jan!$A$1:$B$10,2,FALSE)</f>
        <v>E</v>
      </c>
      <c r="S8" s="3" t="str">
        <f>F8</f>
        <v>6</v>
      </c>
      <c r="T8" s="3" t="str">
        <f>G8</f>
        <v>7</v>
      </c>
      <c r="U8" s="1" t="str">
        <f>VLOOKUP(H8,jan!$C$1:$D$10,2,FALSE)</f>
        <v>X</v>
      </c>
      <c r="V8" s="1" t="str">
        <f>VLOOKUP(I8,jan!$C$1:$D$10,2,FALSE)</f>
        <v>Y</v>
      </c>
      <c r="W8" s="1" t="str">
        <f>VLOOKUP(J8,jan!$C$1:$D$10,2,FALSE)</f>
        <v>P</v>
      </c>
      <c r="X8" s="1" t="str">
        <f>VLOOKUP(K8,jan!$C$1:$D$10,2,FALSE)</f>
        <v>Q</v>
      </c>
      <c r="Y8" s="1" t="str">
        <f>VLOOKUP(L8,jan!$C$1:$D$10,2,FALSE)</f>
        <v>R</v>
      </c>
      <c r="Z8" s="1" t="str">
        <f>VLOOKUP(M8,jan!$C$1:$D$10,2,FALSE)</f>
        <v>X</v>
      </c>
      <c r="AA8" s="5" t="s">
        <v>10</v>
      </c>
      <c r="AB8" s="39" t="str">
        <f t="shared" si="1"/>
        <v>(2CDE67|XYPQRX)</v>
      </c>
    </row>
    <row r="9" spans="1:29">
      <c r="A9" t="str">
        <f>LEFT(label!$E$3,1)</f>
        <v>1</v>
      </c>
      <c r="B9" s="3" t="str">
        <f>RIGHT(LEFT(label!$E$3,2),1)</f>
        <v>2</v>
      </c>
      <c r="C9" t="str">
        <f>RIGHT(LEFT(label!$E$3,3),1)</f>
        <v>3</v>
      </c>
      <c r="D9" t="str">
        <f>RIGHT(LEFT(label!$E$3,4),1)</f>
        <v>4</v>
      </c>
      <c r="E9" t="str">
        <f>RIGHT(LEFT(label!$E$3,5),1)</f>
        <v>5</v>
      </c>
      <c r="F9" s="3" t="str">
        <f>RIGHT(LEFT(label!$E$3,6),1)</f>
        <v>6</v>
      </c>
      <c r="G9" s="3" t="str">
        <f>RIGHT(LEFT(label!$E$3,7),1)</f>
        <v>7</v>
      </c>
      <c r="H9" t="str">
        <f>RIGHT(LEFT(label!$E$3,8),1)</f>
        <v>8</v>
      </c>
      <c r="I9" t="str">
        <f>RIGHT(LEFT(label!$E$3,9),1)</f>
        <v>9</v>
      </c>
      <c r="J9" t="str">
        <f>RIGHT(LEFT(label!$E$3,10),1)</f>
        <v>0</v>
      </c>
      <c r="K9" t="str">
        <f>RIGHT(LEFT(label!$E$3,11),1)</f>
        <v>1</v>
      </c>
      <c r="L9" t="str">
        <f>RIGHT(LEFT(label!$E$3,12),1)</f>
        <v>2</v>
      </c>
      <c r="M9" t="str">
        <f>RIGHT(label!$E$3,1)</f>
        <v>8</v>
      </c>
      <c r="O9" s="3" t="str">
        <f t="shared" si="2"/>
        <v>2</v>
      </c>
      <c r="P9" s="2" t="str">
        <f>VLOOKUP(C9,jan!$A$1:$B$10,2,FALSE)</f>
        <v>C</v>
      </c>
      <c r="Q9" s="3" t="str">
        <f>D9</f>
        <v>4</v>
      </c>
      <c r="R9" s="2" t="str">
        <f>VLOOKUP(E9,jan!$A$1:$B$10,2,FALSE)</f>
        <v>E</v>
      </c>
      <c r="S9" s="3" t="str">
        <f>F9</f>
        <v>6</v>
      </c>
      <c r="T9" s="2" t="str">
        <f>VLOOKUP(G9,jan!$A$1:$B$10,2,FALSE)</f>
        <v>G</v>
      </c>
      <c r="U9" s="1" t="str">
        <f>VLOOKUP(H9,jan!$C$1:$D$10,2,FALSE)</f>
        <v>X</v>
      </c>
      <c r="V9" s="1" t="str">
        <f>VLOOKUP(I9,jan!$C$1:$D$10,2,FALSE)</f>
        <v>Y</v>
      </c>
      <c r="W9" s="1" t="str">
        <f>VLOOKUP(J9,jan!$C$1:$D$10,2,FALSE)</f>
        <v>P</v>
      </c>
      <c r="X9" s="1" t="str">
        <f>VLOOKUP(K9,jan!$C$1:$D$10,2,FALSE)</f>
        <v>Q</v>
      </c>
      <c r="Y9" s="1" t="str">
        <f>VLOOKUP(L9,jan!$C$1:$D$10,2,FALSE)</f>
        <v>R</v>
      </c>
      <c r="Z9" s="1" t="str">
        <f>VLOOKUP(M9,jan!$C$1:$D$10,2,FALSE)</f>
        <v>X</v>
      </c>
      <c r="AA9" s="5" t="s">
        <v>7</v>
      </c>
      <c r="AB9" s="39" t="str">
        <f t="shared" si="1"/>
        <v>(2C4E6G|XYPQRX)</v>
      </c>
    </row>
    <row r="10" spans="1:29">
      <c r="A10" t="str">
        <f>LEFT(label!$E$3,1)</f>
        <v>1</v>
      </c>
      <c r="B10" s="3" t="str">
        <f>RIGHT(LEFT(label!$E$3,2),1)</f>
        <v>2</v>
      </c>
      <c r="C10" t="str">
        <f>RIGHT(LEFT(label!$E$3,3),1)</f>
        <v>3</v>
      </c>
      <c r="D10" s="3" t="str">
        <f>RIGHT(LEFT(label!$E$3,4),1)</f>
        <v>4</v>
      </c>
      <c r="E10" t="str">
        <f>RIGHT(LEFT(label!$E$3,5),1)</f>
        <v>5</v>
      </c>
      <c r="F10" s="3" t="str">
        <f>RIGHT(LEFT(label!$E$3,6),1)</f>
        <v>6</v>
      </c>
      <c r="G10" t="str">
        <f>RIGHT(LEFT(label!$E$3,7),1)</f>
        <v>7</v>
      </c>
      <c r="H10" t="str">
        <f>RIGHT(LEFT(label!$E$3,8),1)</f>
        <v>8</v>
      </c>
      <c r="I10" t="str">
        <f>RIGHT(LEFT(label!$E$3,9),1)</f>
        <v>9</v>
      </c>
      <c r="J10" t="str">
        <f>RIGHT(LEFT(label!$E$3,10),1)</f>
        <v>0</v>
      </c>
      <c r="K10" t="str">
        <f>RIGHT(LEFT(label!$E$3,11),1)</f>
        <v>1</v>
      </c>
      <c r="L10" t="str">
        <f>RIGHT(LEFT(label!$E$3,12),1)</f>
        <v>2</v>
      </c>
      <c r="M10" t="str">
        <f>RIGHT(label!$E$3,1)</f>
        <v>8</v>
      </c>
      <c r="O10" s="3" t="str">
        <f t="shared" si="2"/>
        <v>2</v>
      </c>
      <c r="P10" s="2" t="str">
        <f>VLOOKUP(C10,jan!$A$1:$B$10,2,FALSE)</f>
        <v>C</v>
      </c>
      <c r="Q10" s="3" t="str">
        <f>D10</f>
        <v>4</v>
      </c>
      <c r="R10" s="2" t="str">
        <f>VLOOKUP(E10,jan!$A$1:$B$10,2,FALSE)</f>
        <v>E</v>
      </c>
      <c r="S10" s="2" t="str">
        <f>VLOOKUP(F10,jan!$A$1:$B$10,2,FALSE)</f>
        <v>F</v>
      </c>
      <c r="T10" s="3" t="str">
        <f>G10</f>
        <v>7</v>
      </c>
      <c r="U10" s="1" t="str">
        <f>VLOOKUP(H10,jan!$C$1:$D$10,2,FALSE)</f>
        <v>X</v>
      </c>
      <c r="V10" s="1" t="str">
        <f>VLOOKUP(I10,jan!$C$1:$D$10,2,FALSE)</f>
        <v>Y</v>
      </c>
      <c r="W10" s="1" t="str">
        <f>VLOOKUP(J10,jan!$C$1:$D$10,2,FALSE)</f>
        <v>P</v>
      </c>
      <c r="X10" s="1" t="str">
        <f>VLOOKUP(K10,jan!$C$1:$D$10,2,FALSE)</f>
        <v>Q</v>
      </c>
      <c r="Y10" s="1" t="str">
        <f>VLOOKUP(L10,jan!$C$1:$D$10,2,FALSE)</f>
        <v>R</v>
      </c>
      <c r="Z10" s="1" t="str">
        <f>VLOOKUP(M10,jan!$C$1:$D$10,2,FALSE)</f>
        <v>X</v>
      </c>
      <c r="AA10" s="5" t="s">
        <v>4</v>
      </c>
      <c r="AB10" s="39" t="str">
        <f t="shared" si="1"/>
        <v>(2C4EF7|XYPQRX)</v>
      </c>
    </row>
    <row r="11" spans="1:29">
      <c r="A11" t="str">
        <f>LEFT(label!$E$3,1)</f>
        <v>1</v>
      </c>
      <c r="B11" s="3" t="str">
        <f>RIGHT(LEFT(label!$E$3,2),1)</f>
        <v>2</v>
      </c>
      <c r="C11" t="str">
        <f>RIGHT(LEFT(label!$E$3,3),1)</f>
        <v>3</v>
      </c>
      <c r="D11" t="str">
        <f>RIGHT(LEFT(label!$E$3,4),1)</f>
        <v>4</v>
      </c>
      <c r="E11" s="3" t="str">
        <f>RIGHT(LEFT(label!$E$3,5),1)</f>
        <v>5</v>
      </c>
      <c r="F11" t="str">
        <f>RIGHT(LEFT(label!$E$3,6),1)</f>
        <v>6</v>
      </c>
      <c r="G11" s="3" t="str">
        <f>RIGHT(LEFT(label!$E$3,7),1)</f>
        <v>7</v>
      </c>
      <c r="H11" t="str">
        <f>RIGHT(LEFT(label!$E$3,8),1)</f>
        <v>8</v>
      </c>
      <c r="I11" t="str">
        <f>RIGHT(LEFT(label!$E$3,9),1)</f>
        <v>9</v>
      </c>
      <c r="J11" t="str">
        <f>RIGHT(LEFT(label!$E$3,10),1)</f>
        <v>0</v>
      </c>
      <c r="K11" t="str">
        <f>RIGHT(LEFT(label!$E$3,11),1)</f>
        <v>1</v>
      </c>
      <c r="L11" t="str">
        <f>RIGHT(LEFT(label!$E$3,12),1)</f>
        <v>2</v>
      </c>
      <c r="M11" t="str">
        <f>RIGHT(label!$E$3,1)</f>
        <v>8</v>
      </c>
      <c r="O11" s="3" t="str">
        <f t="shared" si="2"/>
        <v>2</v>
      </c>
      <c r="P11" s="2" t="str">
        <f>VLOOKUP(C11,jan!$A$1:$B$10,2,FALSE)</f>
        <v>C</v>
      </c>
      <c r="Q11" s="2" t="str">
        <f>VLOOKUP(D11,jan!$A$1:$B$10,2,FALSE)</f>
        <v>D</v>
      </c>
      <c r="R11" s="3" t="str">
        <f>E11</f>
        <v>5</v>
      </c>
      <c r="S11" s="2" t="str">
        <f>VLOOKUP(F11,jan!$A$1:$B$10,2,FALSE)</f>
        <v>F</v>
      </c>
      <c r="T11" s="3" t="str">
        <f>G11</f>
        <v>7</v>
      </c>
      <c r="U11" s="1" t="str">
        <f>VLOOKUP(H11,jan!$C$1:$D$10,2,FALSE)</f>
        <v>X</v>
      </c>
      <c r="V11" s="1" t="str">
        <f>VLOOKUP(I11,jan!$C$1:$D$10,2,FALSE)</f>
        <v>Y</v>
      </c>
      <c r="W11" s="1" t="str">
        <f>VLOOKUP(J11,jan!$C$1:$D$10,2,FALSE)</f>
        <v>P</v>
      </c>
      <c r="X11" s="1" t="str">
        <f>VLOOKUP(K11,jan!$C$1:$D$10,2,FALSE)</f>
        <v>Q</v>
      </c>
      <c r="Y11" s="1" t="str">
        <f>VLOOKUP(L11,jan!$C$1:$D$10,2,FALSE)</f>
        <v>R</v>
      </c>
      <c r="Z11" s="1" t="str">
        <f>VLOOKUP(M11,jan!$C$1:$D$10,2,FALSE)</f>
        <v>X</v>
      </c>
      <c r="AA11" s="5" t="s">
        <v>1</v>
      </c>
      <c r="AB11" s="39" t="str">
        <f t="shared" si="1"/>
        <v>(2CD5F7|XYPQRX)</v>
      </c>
    </row>
    <row r="12" spans="1:29">
      <c r="A12" t="str">
        <f>LEFT(label!$E$3,1)</f>
        <v>1</v>
      </c>
      <c r="B12" s="3" t="str">
        <f>RIGHT(LEFT(label!$E$3,2),1)</f>
        <v>2</v>
      </c>
      <c r="C12" s="3" t="str">
        <f>RIGHT(LEFT(label!$E$3,3),1)</f>
        <v>3</v>
      </c>
      <c r="D12" s="3" t="str">
        <f>RIGHT(LEFT(label!$E$3,4),1)</f>
        <v>4</v>
      </c>
      <c r="E12" s="3" t="str">
        <f>RIGHT(LEFT(label!$E$3,5),1)</f>
        <v>5</v>
      </c>
      <c r="F12" s="3" t="str">
        <f>RIGHT(LEFT(label!$E$3,6),1)</f>
        <v>6</v>
      </c>
      <c r="G12" s="3" t="str">
        <f>RIGHT(LEFT(label!$E$3,7),1)</f>
        <v>7</v>
      </c>
      <c r="H12" t="str">
        <f>RIGHT(LEFT(label!$E$3,8),1)</f>
        <v>8</v>
      </c>
      <c r="I12" t="str">
        <f>RIGHT(LEFT(label!$E$3,9),1)</f>
        <v>9</v>
      </c>
      <c r="J12" t="str">
        <f>RIGHT(LEFT(label!$E$3,10),1)</f>
        <v>0</v>
      </c>
      <c r="K12" t="str">
        <f>RIGHT(LEFT(label!$E$3,11),1)</f>
        <v>1</v>
      </c>
      <c r="L12" t="str">
        <f>RIGHT(LEFT(label!$E$3,12),1)</f>
        <v>2</v>
      </c>
      <c r="M12" t="str">
        <f>RIGHT(label!$E$3,1)</f>
        <v>8</v>
      </c>
      <c r="O12" s="3" t="str">
        <f t="shared" si="2"/>
        <v>2</v>
      </c>
      <c r="P12" s="3" t="str">
        <f>C12</f>
        <v>3</v>
      </c>
      <c r="Q12" s="3" t="str">
        <f>D12</f>
        <v>4</v>
      </c>
      <c r="R12" s="3" t="str">
        <f>E12</f>
        <v>5</v>
      </c>
      <c r="S12" s="3" t="str">
        <f>F12</f>
        <v>6</v>
      </c>
      <c r="T12" s="3" t="str">
        <f>G12</f>
        <v>7</v>
      </c>
      <c r="U12" s="1" t="str">
        <f>VLOOKUP(H12,jan!$C$1:$D$10,2,FALSE)</f>
        <v>X</v>
      </c>
      <c r="V12" s="1" t="str">
        <f>VLOOKUP(I12,jan!$C$1:$D$10,2,FALSE)</f>
        <v>Y</v>
      </c>
      <c r="W12" s="1" t="str">
        <f>VLOOKUP(J12,jan!$C$1:$D$10,2,FALSE)</f>
        <v>P</v>
      </c>
      <c r="X12" s="1" t="str">
        <f>VLOOKUP(K12,jan!$C$1:$D$10,2,FALSE)</f>
        <v>Q</v>
      </c>
      <c r="Y12" s="1" t="str">
        <f>VLOOKUP(L12,jan!$C$1:$D$10,2,FALSE)</f>
        <v>R</v>
      </c>
      <c r="Z12" s="1" t="str">
        <f>VLOOKUP(M12,jan!$C$1:$D$10,2,FALSE)</f>
        <v>X</v>
      </c>
      <c r="AA12" s="5" t="s">
        <v>28</v>
      </c>
      <c r="AB12" s="39" t="str">
        <f t="shared" si="1"/>
        <v>(234567|XYPQRX)</v>
      </c>
    </row>
  </sheetData>
  <mergeCells count="2">
    <mergeCell ref="A1:M1"/>
    <mergeCell ref="N1:AB1"/>
  </mergeCells>
  <phoneticPr fontId="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sqref="A1:D10"/>
    </sheetView>
  </sheetViews>
  <sheetFormatPr defaultRowHeight="13.5"/>
  <sheetData>
    <row r="1" spans="1:4">
      <c r="A1" s="7" t="s">
        <v>28</v>
      </c>
      <c r="B1" s="2" t="s">
        <v>29</v>
      </c>
      <c r="C1" s="7" t="s">
        <v>28</v>
      </c>
      <c r="D1" s="2" t="s">
        <v>27</v>
      </c>
    </row>
    <row r="2" spans="1:4">
      <c r="A2" s="7" t="s">
        <v>25</v>
      </c>
      <c r="B2" s="2" t="s">
        <v>26</v>
      </c>
      <c r="C2" s="7" t="s">
        <v>25</v>
      </c>
      <c r="D2" s="2" t="s">
        <v>24</v>
      </c>
    </row>
    <row r="3" spans="1:4">
      <c r="A3" s="7" t="s">
        <v>22</v>
      </c>
      <c r="B3" s="2" t="s">
        <v>23</v>
      </c>
      <c r="C3" s="7" t="s">
        <v>22</v>
      </c>
      <c r="D3" s="2" t="s">
        <v>21</v>
      </c>
    </row>
    <row r="4" spans="1:4">
      <c r="A4" s="7" t="s">
        <v>19</v>
      </c>
      <c r="B4" s="2" t="s">
        <v>20</v>
      </c>
      <c r="C4" s="7" t="s">
        <v>19</v>
      </c>
      <c r="D4" s="2" t="s">
        <v>18</v>
      </c>
    </row>
    <row r="5" spans="1:4">
      <c r="A5" s="7" t="s">
        <v>16</v>
      </c>
      <c r="B5" s="2" t="s">
        <v>17</v>
      </c>
      <c r="C5" s="7" t="s">
        <v>16</v>
      </c>
      <c r="D5" s="2" t="s">
        <v>15</v>
      </c>
    </row>
    <row r="6" spans="1:4">
      <c r="A6" s="7" t="s">
        <v>13</v>
      </c>
      <c r="B6" s="2" t="s">
        <v>14</v>
      </c>
      <c r="C6" s="7" t="s">
        <v>13</v>
      </c>
      <c r="D6" s="2" t="s">
        <v>12</v>
      </c>
    </row>
    <row r="7" spans="1:4">
      <c r="A7" s="7" t="s">
        <v>10</v>
      </c>
      <c r="B7" s="2" t="s">
        <v>11</v>
      </c>
      <c r="C7" s="7" t="s">
        <v>10</v>
      </c>
      <c r="D7" s="2" t="s">
        <v>9</v>
      </c>
    </row>
    <row r="8" spans="1:4">
      <c r="A8" s="7" t="s">
        <v>7</v>
      </c>
      <c r="B8" s="2" t="s">
        <v>8</v>
      </c>
      <c r="C8" s="7" t="s">
        <v>7</v>
      </c>
      <c r="D8" s="2" t="s">
        <v>6</v>
      </c>
    </row>
    <row r="9" spans="1:4">
      <c r="A9" s="7" t="s">
        <v>4</v>
      </c>
      <c r="B9" s="2" t="s">
        <v>5</v>
      </c>
      <c r="C9" s="7" t="s">
        <v>4</v>
      </c>
      <c r="D9" s="2" t="s">
        <v>3</v>
      </c>
    </row>
    <row r="10" spans="1:4">
      <c r="A10" s="7" t="s">
        <v>1</v>
      </c>
      <c r="B10" s="2" t="s">
        <v>2</v>
      </c>
      <c r="C10" s="7" t="s">
        <v>1</v>
      </c>
      <c r="D10" s="2" t="s">
        <v>0</v>
      </c>
    </row>
  </sheetData>
  <phoneticPr fontId="2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label</vt:lpstr>
      <vt:lpstr>date</vt:lpstr>
      <vt:lpstr>jan</vt:lpstr>
      <vt:lpstr>label!Print_Area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hanbai</cp:lastModifiedBy>
  <cp:lastPrinted>2016-10-13T03:40:19Z</cp:lastPrinted>
  <dcterms:created xsi:type="dcterms:W3CDTF">2016-10-12T20:39:06Z</dcterms:created>
  <dcterms:modified xsi:type="dcterms:W3CDTF">2016-10-13T13:23:09Z</dcterms:modified>
</cp:coreProperties>
</file>